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C:\Users\JTB\Desktop\"/>
    </mc:Choice>
  </mc:AlternateContent>
  <xr:revisionPtr revIDLastSave="0" documentId="13_ncr:1_{F001A268-F156-4B1E-B91D-0236E9D1F92C}" xr6:coauthVersionLast="40" xr6:coauthVersionMax="40" xr10:uidLastSave="{00000000-0000-0000-0000-000000000000}"/>
  <workbookProtection workbookPassword="C1FC" lockStructure="1"/>
  <bookViews>
    <workbookView xWindow="-108" yWindow="-108" windowWidth="23256" windowHeight="12576" activeTab="2" xr2:uid="{00000000-000D-0000-FFFF-FFFF00000000}"/>
  </bookViews>
  <sheets>
    <sheet name="Instructions" sheetId="5" r:id="rId1"/>
    <sheet name="Summary" sheetId="2" r:id="rId2"/>
    <sheet name="WSA Scorecard " sheetId="1" r:id="rId3"/>
    <sheet name="Source Material" sheetId="3" r:id="rId4"/>
    <sheet name="Calculations" sheetId="4" r:id="rId5"/>
  </sheets>
  <externalReferences>
    <externalReference r:id="rId6"/>
  </externalReferences>
  <definedNames>
    <definedName name="_xlnm._FilterDatabase" localSheetId="2" hidden="1">'WSA Scorecard '!$A$4:$S$85</definedName>
    <definedName name="YesNo">[1]LookupTables!$P$2:$P$3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2" l="1"/>
  <c r="F1" i="2"/>
  <c r="E1" i="2"/>
  <c r="D1" i="2"/>
  <c r="A1" i="2"/>
  <c r="F6" i="1" l="1"/>
  <c r="H6" i="1" s="1"/>
  <c r="F9" i="1"/>
  <c r="F10" i="1"/>
  <c r="F11" i="1"/>
  <c r="F12" i="1"/>
  <c r="F13" i="1"/>
  <c r="F14" i="1"/>
  <c r="F15" i="1"/>
  <c r="F16" i="1"/>
  <c r="F17" i="1"/>
  <c r="F18" i="1"/>
  <c r="F19" i="1"/>
  <c r="F20" i="1"/>
  <c r="F21" i="1"/>
  <c r="F22" i="1"/>
  <c r="F23" i="1"/>
  <c r="H9" i="4"/>
  <c r="H8" i="4"/>
  <c r="H6" i="4"/>
  <c r="F1" i="4"/>
  <c r="E1" i="4"/>
  <c r="A8" i="3"/>
  <c r="F1" i="3"/>
  <c r="E1" i="3"/>
  <c r="D1" i="3"/>
  <c r="D1" i="4" s="1"/>
  <c r="B1" i="3"/>
  <c r="B1" i="4" s="1"/>
  <c r="A1" i="3"/>
  <c r="A1" i="4" s="1"/>
  <c r="F76" i="1" l="1"/>
  <c r="H76" i="1" s="1"/>
  <c r="F75" i="1"/>
  <c r="F74" i="1"/>
  <c r="H74" i="1" s="1"/>
  <c r="F31" i="1"/>
  <c r="H31" i="1" s="1"/>
  <c r="F30" i="1"/>
  <c r="F29" i="1"/>
  <c r="H29" i="1" s="1"/>
  <c r="F28" i="1"/>
  <c r="H28" i="1" s="1"/>
  <c r="F27" i="1"/>
  <c r="F26" i="1"/>
  <c r="H26" i="1" s="1"/>
  <c r="F25" i="1"/>
  <c r="H25" i="1" s="1"/>
  <c r="H23" i="1"/>
  <c r="H22" i="1"/>
  <c r="H21" i="1"/>
  <c r="H18" i="1"/>
  <c r="H17" i="1"/>
  <c r="H16" i="1"/>
  <c r="H15" i="1"/>
  <c r="H14" i="1"/>
  <c r="H13" i="1"/>
  <c r="H10" i="1"/>
  <c r="C10" i="1"/>
  <c r="H9" i="1"/>
  <c r="H87" i="1" l="1"/>
  <c r="B4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markt</author>
  </authors>
  <commentList>
    <comment ref="G76" authorId="0" shapeId="0" xr:uid="{00000000-0006-0000-0200-000001000000}">
      <text>
        <r>
          <rPr>
            <b/>
            <sz val="9"/>
            <color indexed="81"/>
            <rFont val="Tahoma"/>
            <family val="2"/>
          </rPr>
          <t>markt:</t>
        </r>
        <r>
          <rPr>
            <sz val="9"/>
            <color indexed="81"/>
            <rFont val="Tahoma"/>
            <family val="2"/>
          </rPr>
          <t xml:space="preserve">
CHANGE POINTS TO ADD UP TO 100. CURRENTLY = 64</t>
        </r>
      </text>
    </comment>
  </commentList>
</comments>
</file>

<file path=xl/sharedStrings.xml><?xml version="1.0" encoding="utf-8"?>
<sst xmlns="http://schemas.openxmlformats.org/spreadsheetml/2006/main" count="393" uniqueCount="192">
  <si>
    <t>PREPARER ORGANIZATION:</t>
  </si>
  <si>
    <t xml:space="preserve">EPA REGION: </t>
  </si>
  <si>
    <t>Instructions</t>
  </si>
  <si>
    <t xml:space="preserve">Information Sources </t>
  </si>
  <si>
    <t>Question Number</t>
  </si>
  <si>
    <t>Tier 1 Questions
Screening Level</t>
  </si>
  <si>
    <t xml:space="preserve">Tier 1 Responses </t>
  </si>
  <si>
    <t>Tier 1
Base Score</t>
  </si>
  <si>
    <t>Multiplier</t>
  </si>
  <si>
    <t>Weighted
Score</t>
  </si>
  <si>
    <t>Tier 2</t>
  </si>
  <si>
    <t>Tier 2 Responses (Domain Table)</t>
  </si>
  <si>
    <t>Tier 2
Point Values</t>
  </si>
  <si>
    <t>Weighting</t>
  </si>
  <si>
    <t>SCORE</t>
  </si>
  <si>
    <t>Tier 3</t>
  </si>
  <si>
    <t>Tier 3 Responses (Domain Table)</t>
  </si>
  <si>
    <t>Comments</t>
  </si>
  <si>
    <t>OPR</t>
  </si>
  <si>
    <t>Author/ Respondent</t>
  </si>
  <si>
    <t>Contractor Support</t>
  </si>
  <si>
    <t xml:space="preserve">NOTE:
"Yes" = -1
"No" = +1 </t>
  </si>
  <si>
    <t>http://www.cpc.ncep.noaa.gov/products/Drought/ 
(use the US Seasonal Drought Outlook Map)</t>
  </si>
  <si>
    <t>AA</t>
  </si>
  <si>
    <t xml:space="preserve">Is the installation located in a drought area?  </t>
  </si>
  <si>
    <t>http://www.cpc.ncep.noaa.gov/products/Drought/</t>
  </si>
  <si>
    <t>AB.2</t>
  </si>
  <si>
    <t>If yes, go to Tier 2</t>
  </si>
  <si>
    <t xml:space="preserve">Is the installation in an area subject to water scarcity issues? </t>
  </si>
  <si>
    <t>Yes/No</t>
  </si>
  <si>
    <t>A</t>
  </si>
  <si>
    <t>Installation Supply and Demand</t>
  </si>
  <si>
    <t>Water Enterprise Tracking (WET) System; PWS permit(s)</t>
  </si>
  <si>
    <t>Is (are) the source(s) for all water supplies to the installation in whole or in part from groundwater?</t>
  </si>
  <si>
    <t>Ops/Eng</t>
  </si>
  <si>
    <t>Kimberly Lane</t>
  </si>
  <si>
    <t>Is (are) the source(s) for all water supplies to the installation in whole or in part from surface water?</t>
  </si>
  <si>
    <t xml:space="preserve">For surface water sources, are there any controlling measures (e.g., dam, aquaduct)? </t>
  </si>
  <si>
    <t>If yes, go to Tier 3</t>
  </si>
  <si>
    <t xml:space="preserve">Is the control measure an off-base dam? </t>
  </si>
  <si>
    <t>Yudelson Associates, Benchmarking Campus Sustainability 2010:  Range is 28-38 gallons/FTE/day.</t>
  </si>
  <si>
    <t xml:space="preserve">Is the potable water usage (gallons/FTE/day) above the  appropriate usage benchmarks? </t>
  </si>
  <si>
    <t xml:space="preserve">Does the installation have metrics for monitoring water demand?  </t>
  </si>
  <si>
    <t>If yes, what benchmarks are used to compare against the installation's metrics?</t>
  </si>
  <si>
    <t xml:space="preserve">Has the installation been notified of any water shortages? </t>
  </si>
  <si>
    <t>http://groundwaterwatch.usgs.gov/</t>
  </si>
  <si>
    <t>Mark Tepperman</t>
  </si>
  <si>
    <t>B</t>
  </si>
  <si>
    <t>Impacts to Available Water</t>
  </si>
  <si>
    <t>Brigette Castro</t>
  </si>
  <si>
    <t xml:space="preserve">Have water use restrictions been imposed upon the installation? </t>
  </si>
  <si>
    <t>Steve Friant</t>
  </si>
  <si>
    <t xml:space="preserve">If the region is experiencing drought conditions, is the installation experiencing any water supply shortages?   </t>
  </si>
  <si>
    <t xml:space="preserve">If the region will be experiencing drought conditions, will the installation be experiencing any water supply shortages?   </t>
  </si>
  <si>
    <t>Has there been a region-wide decreasing trend (at least 20%) in average annual precipitation (i.e., snow, rainfall) over the last 10 years?</t>
  </si>
  <si>
    <t xml:space="preserve">Is salt water intrusion occurring in the aquifer(s) used for water supplies at the installation? </t>
  </si>
  <si>
    <t xml:space="preserve">Is salinization of fresh water supplies occurring or anticipated to occur in the region? </t>
  </si>
  <si>
    <t>Enforcement Actions, Spills and Incidents (EASI) database and/or State Regulating Authority</t>
  </si>
  <si>
    <t>Is water quality an issue with any of the sources?</t>
  </si>
  <si>
    <t xml:space="preserve">Are there any non-compliance issues with the water sources identified above? </t>
  </si>
  <si>
    <t>Has the installation received any enforcement actions within the last 5 years?</t>
  </si>
  <si>
    <t>If yes to 2.1, go to Tier 2</t>
  </si>
  <si>
    <t>Has land subsidence been observed due to drought conditions?</t>
  </si>
  <si>
    <t>Has there been a loss in riparian habitat?</t>
  </si>
  <si>
    <t>C</t>
  </si>
  <si>
    <t>Water Management</t>
  </si>
  <si>
    <t xml:space="preserve">Has the installation implemented Executive Order 13514 to reduce potable water consumption by 26%  by 2020? </t>
  </si>
  <si>
    <t>Planning/ Integration</t>
  </si>
  <si>
    <t>Mark Tepperman/Steve Friant</t>
  </si>
  <si>
    <t>Does the installation have a water management plan?</t>
  </si>
  <si>
    <t>Does the water management plan include an emergency plan in the event of a major water shortage?</t>
  </si>
  <si>
    <t>Does the installation have a current and accurate inventory of water assets (i.e, infrastructure) in GeoBase?</t>
  </si>
  <si>
    <t>Does the installation know the water allocations between potable and industrial uses?</t>
  </si>
  <si>
    <t>Is the AF Bioenvironmental Engineering involved in water system management?</t>
  </si>
  <si>
    <t>Has the installation adopted the processes for preparing and implementing asset management plans or activity management plans (AMP) for water management?</t>
  </si>
  <si>
    <t>Is there an active leak detection and repair plan in place for the water distribution system?</t>
  </si>
  <si>
    <t>How is storm water treated (e.g., French drains, retention/detention ponds, surface water outfall, drainage ditches, constructed wetlands, etc.)?</t>
  </si>
  <si>
    <t xml:space="preserve">Does the installation have industrial activities that require water as part of the process?  </t>
  </si>
  <si>
    <t>Is the cost of water  considered in the process chain?</t>
  </si>
  <si>
    <t>Is the cost per gallon of potable and industrial water uses being tracked over time?  Has consideration been given to minimizing cost and maximizing the investment?  Are energy cost included in these estimates?</t>
  </si>
  <si>
    <t>Brigette Castro/Steve Friant</t>
  </si>
  <si>
    <t>Has a life-cycle analysis been performed to determine the most cost-effective approach to water supply and wastewater management?</t>
  </si>
  <si>
    <t>D</t>
  </si>
  <si>
    <t>Conservation</t>
  </si>
  <si>
    <t>How is water consumption measured at the installation? (Estimated; Metered; Other)</t>
  </si>
  <si>
    <t xml:space="preserve"> Yes/No</t>
  </si>
  <si>
    <t>Has the installation been surcharged for excess water use from a private/municipal supplier?</t>
  </si>
  <si>
    <t xml:space="preserve">Are total water costs increasing?  </t>
  </si>
  <si>
    <t>Are there any current conservation measures in place (e.g., greywater recycle, secondary/tertiary treatment, xeriscaping, etc.)?</t>
  </si>
  <si>
    <t>Is water quality matched with appropriate reuse, e.g., recycled greywater for toilets and HVAC?</t>
  </si>
  <si>
    <t>Have water efficient fixtures been installed at the installation (e.g., low flow showerheads, faucets, toilets, etc.)</t>
  </si>
  <si>
    <t xml:space="preserve">Is rainwater being harvested?  </t>
  </si>
  <si>
    <t>Is vehicle wash water recycled?</t>
  </si>
  <si>
    <t>Is parking lot runoff water captured and recycled after treatment?</t>
  </si>
  <si>
    <t>Does the installation use cooling water for the production of energy?</t>
  </si>
  <si>
    <t>Do installation activities and those requiring an EISs address water sustainability and impacts of the proposed project on water demand?</t>
  </si>
  <si>
    <t>Has the installation established water use reduction goals?  If so, is there a plan to achieve these goals?</t>
  </si>
  <si>
    <t>Does the installation provide training or educational programs on promoting water conservation practices to installation staff?</t>
  </si>
  <si>
    <t xml:space="preserve">Is there an on-site Wastewater Treatment Plant that would allow for reuse/recycled water? </t>
  </si>
  <si>
    <t>Is the age of the treatment system over 30 yrs?</t>
  </si>
  <si>
    <t xml:space="preserve">Is the primary source for water irrigation from recycled water? </t>
  </si>
  <si>
    <t>Is the installation able to quantify the amount of water used for irrigation at the installation?</t>
  </si>
  <si>
    <t>Does the installation have an active golf course? If yes, what is the source of irrigation and average water usage?</t>
  </si>
  <si>
    <t>Are drought resistant landscape grasses being used at the installation (e.g., golf course and greenways)?</t>
  </si>
  <si>
    <t>Where appropriate, is drip-irrigation being used for landscaping?</t>
  </si>
  <si>
    <t>E</t>
  </si>
  <si>
    <t>Regional and Installation Planning</t>
  </si>
  <si>
    <t>Check state regulations. Some states claim ownership to all of the waters of the State. They then issue permits for water withdrawal.</t>
  </si>
  <si>
    <t>Are water rights for the installation source(s) owned by another entity?</t>
  </si>
  <si>
    <t>Reg/Legal</t>
  </si>
  <si>
    <t>Is the precedance for priority known by the installation?</t>
  </si>
  <si>
    <t xml:space="preserve">http://www.transboundarywaters.orst.edu/database/
</t>
  </si>
  <si>
    <t xml:space="preserve">Are there any planned upgrades to the existing potable infrastructure? </t>
  </si>
  <si>
    <t xml:space="preserve">Have projects been programmed for the appropriate FY? </t>
  </si>
  <si>
    <t xml:space="preserve">Is the trend increasing in the population surrounding the installation? </t>
  </si>
  <si>
    <t>Does installation management regularly participate in water planning stakeholder meetings (e.g., municipalities, regional water board, watershed council, and/or local water resources management)?</t>
  </si>
  <si>
    <t xml:space="preserve">What are the dominant land uses in the region surrounding the installation? </t>
  </si>
  <si>
    <t xml:space="preserve">Have future hydrologic conditions been evaluated as related to water supply and use? </t>
  </si>
  <si>
    <t>Are demographic trends being monitored that could impact the installation's water supply?</t>
  </si>
  <si>
    <t>Brigette Castro/Mark Tepperman</t>
  </si>
  <si>
    <t>Are there current documented regional changes in weather patterns occurring that could affect water resources?</t>
  </si>
  <si>
    <t>Steve Friant/Brigette Castro</t>
  </si>
  <si>
    <t>SCORECARD</t>
  </si>
  <si>
    <t>TOTAL  POINTS</t>
  </si>
  <si>
    <t>-100   to     -50</t>
  </si>
  <si>
    <t>very likely to experience water availability issue</t>
  </si>
  <si>
    <t>-49   to    +49</t>
  </si>
  <si>
    <t>likely to experience water availability issue</t>
  </si>
  <si>
    <t>+50  to  +100</t>
  </si>
  <si>
    <t>not likely to experience water availability issue</t>
  </si>
  <si>
    <t>Does the installation purchase 20% or more of its total water supply from a non-Air Force entity?</t>
  </si>
  <si>
    <r>
      <t xml:space="preserve">Has the installation determined that there are </t>
    </r>
    <r>
      <rPr>
        <u/>
        <sz val="12"/>
        <color theme="1"/>
        <rFont val="Times New Roman"/>
        <family val="1"/>
      </rPr>
      <t>NO</t>
    </r>
    <r>
      <rPr>
        <sz val="12"/>
        <color theme="1"/>
        <rFont val="Times New Roman"/>
        <family val="1"/>
      </rPr>
      <t xml:space="preserve"> practical alternative water supply sources?</t>
    </r>
  </si>
  <si>
    <r>
      <t>Is the ratio (R) of average demand (D</t>
    </r>
    <r>
      <rPr>
        <vertAlign val="subscript"/>
        <sz val="12"/>
        <rFont val="Times New Roman"/>
        <family val="1"/>
      </rPr>
      <t>av</t>
    </r>
    <r>
      <rPr>
        <sz val="12"/>
        <rFont val="Times New Roman"/>
        <family val="1"/>
      </rPr>
      <t>) to total available water supply (S</t>
    </r>
    <r>
      <rPr>
        <vertAlign val="subscript"/>
        <sz val="12"/>
        <rFont val="Times New Roman"/>
        <family val="1"/>
      </rPr>
      <t>t</t>
    </r>
    <r>
      <rPr>
        <sz val="12"/>
        <rFont val="Times New Roman"/>
        <family val="1"/>
      </rPr>
      <t>) for the installation predicted to equal or exceed 0.8 in 
10 - 20 years?</t>
    </r>
  </si>
  <si>
    <t>http://www.cefa.dri.edu/Westmap/Westmap_home.php?page=timeplot.php</t>
  </si>
  <si>
    <t>WATER SUSTAINABILITY  SCREENING RESULTS TABLE
(TIER 1 QUESTIONS)</t>
  </si>
  <si>
    <t>INFORMATION SOURCES</t>
  </si>
  <si>
    <t>QUESTION NUMBER</t>
  </si>
  <si>
    <t>SOURCE</t>
  </si>
  <si>
    <t>AUTHOR</t>
  </si>
  <si>
    <t>TEXT</t>
  </si>
  <si>
    <t>GRAPHICS</t>
  </si>
  <si>
    <t xml:space="preserve">DATE: </t>
  </si>
  <si>
    <t xml:space="preserve">INSTALLATION:  </t>
  </si>
  <si>
    <t xml:space="preserve">STATE:  </t>
  </si>
  <si>
    <t>SOURCE DATE</t>
  </si>
  <si>
    <t>PURPOSE</t>
  </si>
  <si>
    <t>Formula</t>
  </si>
  <si>
    <t>Question</t>
  </si>
  <si>
    <r>
      <t>The following information will be needed to answer questions A.4 through A.7: 
a.   The maximum total volume of source/supply (S) water available to the installation in million gallons per day (MGD) such as total surface water allocation, maximum well pumping capacity, etc.
b.   The average water demand (D</t>
    </r>
    <r>
      <rPr>
        <sz val="11"/>
        <color theme="1"/>
        <rFont val="Times New Roman"/>
        <family val="1"/>
      </rPr>
      <t>av</t>
    </r>
    <r>
      <rPr>
        <sz val="12"/>
        <color theme="1"/>
        <rFont val="Times New Roman"/>
        <family val="1"/>
      </rPr>
      <t>) in MGD from the last 5 years,
c.   The maximum peak water demand (D</t>
    </r>
    <r>
      <rPr>
        <sz val="10"/>
        <color theme="1"/>
        <rFont val="Times New Roman"/>
        <family val="1"/>
      </rPr>
      <t>max</t>
    </r>
    <r>
      <rPr>
        <sz val="12"/>
        <color theme="1"/>
        <rFont val="Times New Roman"/>
        <family val="1"/>
      </rPr>
      <t>) in MGD from the last 5 years,
d.   The estimated or projected water demand (D</t>
    </r>
    <r>
      <rPr>
        <sz val="10"/>
        <color theme="1"/>
        <rFont val="Times New Roman"/>
        <family val="1"/>
      </rPr>
      <t>p</t>
    </r>
    <r>
      <rPr>
        <sz val="12"/>
        <color theme="1"/>
        <rFont val="Times New Roman"/>
        <family val="1"/>
      </rPr>
      <t xml:space="preserve">) in MGD over the next 10 to 20 years.  
Calculations necessary to answer questions A.4 through A.7:
To answer Questions A.4 and A.5 calculate:
        </t>
    </r>
    <r>
      <rPr>
        <b/>
        <sz val="12"/>
        <color theme="1"/>
        <rFont val="Times New Roman"/>
        <family val="1"/>
      </rPr>
      <t>R = Average Water Demand ÷ Total Water Supply = Dav/St.</t>
    </r>
    <r>
      <rPr>
        <sz val="12"/>
        <color theme="1"/>
        <rFont val="Times New Roman"/>
        <family val="1"/>
      </rPr>
      <t xml:space="preserve">
To answer Question A.6 calculate:
       </t>
    </r>
    <r>
      <rPr>
        <b/>
        <sz val="12"/>
        <color theme="1"/>
        <rFont val="Times New Roman"/>
        <family val="1"/>
      </rPr>
      <t xml:space="preserve"> R = Maximum Peak Demand ÷ Total Water Supply = Dmax/St</t>
    </r>
    <r>
      <rPr>
        <sz val="12"/>
        <color theme="1"/>
        <rFont val="Times New Roman"/>
        <family val="1"/>
      </rPr>
      <t xml:space="preserve">  
To answer Question A.7 estimate or calculate:
        </t>
    </r>
    <r>
      <rPr>
        <b/>
        <sz val="12"/>
        <color theme="1"/>
        <rFont val="Times New Roman"/>
        <family val="1"/>
      </rPr>
      <t>R = Projected Future Demand ÷ Total Water Supply = Dp/St.</t>
    </r>
    <r>
      <rPr>
        <sz val="12"/>
        <color theme="1"/>
        <rFont val="Times New Roman"/>
        <family val="1"/>
      </rPr>
      <t xml:space="preserve">    
</t>
    </r>
  </si>
  <si>
    <r>
      <rPr>
        <b/>
        <sz val="12"/>
        <color theme="1"/>
        <rFont val="Times New Roman"/>
        <family val="1"/>
      </rPr>
      <t>The following information will be needed to answer questions A.4 through A.7:</t>
    </r>
    <r>
      <rPr>
        <sz val="12"/>
        <color theme="1"/>
        <rFont val="Times New Roman"/>
        <family val="1"/>
      </rPr>
      <t xml:space="preserve"> 
a.   The maximum total volume of supply (S</t>
    </r>
    <r>
      <rPr>
        <sz val="9"/>
        <color theme="1"/>
        <rFont val="Times New Roman"/>
        <family val="1"/>
      </rPr>
      <t>t</t>
    </r>
    <r>
      <rPr>
        <sz val="12"/>
        <color theme="1"/>
        <rFont val="Times New Roman"/>
        <family val="1"/>
      </rPr>
      <t>) water available to the installation in million gallons per day [MGD] (e.g., total surface water allocation, maximum well pumping capacity)
b.   The average water demand (D</t>
    </r>
    <r>
      <rPr>
        <sz val="9"/>
        <color theme="1"/>
        <rFont val="Times New Roman"/>
        <family val="1"/>
      </rPr>
      <t>av</t>
    </r>
    <r>
      <rPr>
        <sz val="12"/>
        <color theme="1"/>
        <rFont val="Times New Roman"/>
        <family val="1"/>
      </rPr>
      <t>) in MGD from the last 5 years,
c.   The maximum peak water demand (D</t>
    </r>
    <r>
      <rPr>
        <sz val="10"/>
        <color theme="1"/>
        <rFont val="Times New Roman"/>
        <family val="1"/>
      </rPr>
      <t>max</t>
    </r>
    <r>
      <rPr>
        <sz val="12"/>
        <color theme="1"/>
        <rFont val="Times New Roman"/>
        <family val="1"/>
      </rPr>
      <t>) in MGD from the last 5 years,
d.   The estimated or projected future water demand (D</t>
    </r>
    <r>
      <rPr>
        <sz val="10"/>
        <color theme="1"/>
        <rFont val="Times New Roman"/>
        <family val="1"/>
      </rPr>
      <t>p</t>
    </r>
    <r>
      <rPr>
        <sz val="12"/>
        <color theme="1"/>
        <rFont val="Times New Roman"/>
        <family val="1"/>
      </rPr>
      <t xml:space="preserve">) in MGD over the next 10 to 20 years.  
</t>
    </r>
    <r>
      <rPr>
        <b/>
        <sz val="12"/>
        <color theme="1"/>
        <rFont val="Times New Roman"/>
        <family val="1"/>
      </rPr>
      <t>Calculations necessary to answer questions A.4 through A.7:</t>
    </r>
    <r>
      <rPr>
        <sz val="12"/>
        <color theme="1"/>
        <rFont val="Times New Roman"/>
        <family val="1"/>
      </rPr>
      <t xml:space="preserve">
To answer Questions A.4 and A.5 calculate:
        </t>
    </r>
    <r>
      <rPr>
        <b/>
        <sz val="12"/>
        <color theme="1"/>
        <rFont val="Times New Roman"/>
        <family val="1"/>
      </rPr>
      <t>R = Average Water Demand ÷ Total Water Supply = D</t>
    </r>
    <r>
      <rPr>
        <b/>
        <sz val="10"/>
        <color theme="1"/>
        <rFont val="Times New Roman"/>
        <family val="1"/>
      </rPr>
      <t>av</t>
    </r>
    <r>
      <rPr>
        <b/>
        <sz val="12"/>
        <color theme="1"/>
        <rFont val="Times New Roman"/>
        <family val="1"/>
      </rPr>
      <t>/S</t>
    </r>
    <r>
      <rPr>
        <b/>
        <sz val="10"/>
        <color theme="1"/>
        <rFont val="Times New Roman"/>
        <family val="1"/>
      </rPr>
      <t>t</t>
    </r>
    <r>
      <rPr>
        <b/>
        <sz val="12"/>
        <color theme="1"/>
        <rFont val="Times New Roman"/>
        <family val="1"/>
      </rPr>
      <t>.</t>
    </r>
    <r>
      <rPr>
        <sz val="12"/>
        <color theme="1"/>
        <rFont val="Times New Roman"/>
        <family val="1"/>
      </rPr>
      <t xml:space="preserve">
To answer Question A.6 calculate:
       </t>
    </r>
    <r>
      <rPr>
        <b/>
        <sz val="12"/>
        <color theme="1"/>
        <rFont val="Times New Roman"/>
        <family val="1"/>
      </rPr>
      <t xml:space="preserve"> R = Maximum Peak Demand ÷ Total Water Supply = D</t>
    </r>
    <r>
      <rPr>
        <b/>
        <sz val="9"/>
        <color theme="1"/>
        <rFont val="Times New Roman"/>
        <family val="1"/>
      </rPr>
      <t>max</t>
    </r>
    <r>
      <rPr>
        <b/>
        <sz val="12"/>
        <color theme="1"/>
        <rFont val="Times New Roman"/>
        <family val="1"/>
      </rPr>
      <t>/S</t>
    </r>
    <r>
      <rPr>
        <b/>
        <sz val="10"/>
        <color theme="1"/>
        <rFont val="Times New Roman"/>
        <family val="1"/>
      </rPr>
      <t>t</t>
    </r>
    <r>
      <rPr>
        <b/>
        <sz val="12"/>
        <color theme="1"/>
        <rFont val="Times New Roman"/>
        <family val="1"/>
      </rPr>
      <t xml:space="preserve">  </t>
    </r>
    <r>
      <rPr>
        <sz val="12"/>
        <color theme="1"/>
        <rFont val="Times New Roman"/>
        <family val="1"/>
      </rPr>
      <t xml:space="preserve">
To answer Question A.7 estimate or calculate:
        </t>
    </r>
    <r>
      <rPr>
        <b/>
        <sz val="12"/>
        <color theme="1"/>
        <rFont val="Times New Roman"/>
        <family val="1"/>
      </rPr>
      <t>R = Projected Future Demand ÷</t>
    </r>
    <r>
      <rPr>
        <b/>
        <sz val="14.4"/>
        <color theme="1"/>
        <rFont val="Times New Roman"/>
        <family val="1"/>
      </rPr>
      <t xml:space="preserve"> </t>
    </r>
    <r>
      <rPr>
        <b/>
        <sz val="12"/>
        <color theme="1"/>
        <rFont val="Times New Roman"/>
        <family val="1"/>
      </rPr>
      <t>Total Water Supply = D</t>
    </r>
    <r>
      <rPr>
        <b/>
        <sz val="10"/>
        <color theme="1"/>
        <rFont val="Times New Roman"/>
        <family val="1"/>
      </rPr>
      <t>p/</t>
    </r>
    <r>
      <rPr>
        <b/>
        <sz val="12"/>
        <color theme="1"/>
        <rFont val="Times New Roman"/>
        <family val="1"/>
      </rPr>
      <t>S</t>
    </r>
    <r>
      <rPr>
        <b/>
        <sz val="10"/>
        <color theme="1"/>
        <rFont val="Times New Roman"/>
        <family val="1"/>
      </rPr>
      <t>t</t>
    </r>
    <r>
      <rPr>
        <b/>
        <sz val="12"/>
        <color theme="1"/>
        <rFont val="Times New Roman"/>
        <family val="1"/>
      </rPr>
      <t xml:space="preserve">. </t>
    </r>
    <r>
      <rPr>
        <sz val="12"/>
        <color theme="1"/>
        <rFont val="Times New Roman"/>
        <family val="1"/>
      </rPr>
      <t xml:space="preserve">   
</t>
    </r>
  </si>
  <si>
    <t>Projected future water demand (Dp) over the next 10 to 20 years.  
[MGD]</t>
  </si>
  <si>
    <r>
      <t>Is the ratio (R) of average demand (D</t>
    </r>
    <r>
      <rPr>
        <vertAlign val="subscript"/>
        <sz val="12"/>
        <rFont val="Times New Roman"/>
        <family val="1"/>
      </rPr>
      <t>av</t>
    </r>
    <r>
      <rPr>
        <sz val="12"/>
        <rFont val="Times New Roman"/>
        <family val="1"/>
      </rPr>
      <t>) to total available water supply (S</t>
    </r>
    <r>
      <rPr>
        <vertAlign val="subscript"/>
        <sz val="12"/>
        <rFont val="Times New Roman"/>
        <family val="1"/>
      </rPr>
      <t>t</t>
    </r>
    <r>
      <rPr>
        <sz val="12"/>
        <rFont val="Times New Roman"/>
        <family val="1"/>
      </rPr>
      <t>) for the installation predicted to equal or exceed 0.8 in 10 - 20 years?</t>
    </r>
  </si>
  <si>
    <t>Is the installation's water source subject to an interstate/international/tribal freshwater agreement that is likely to impact water availability?</t>
  </si>
  <si>
    <t>Enter one of the following letters to answer each question:
Y for Yes
N for No</t>
  </si>
  <si>
    <t>BACKGROUND</t>
  </si>
  <si>
    <t>SCREENING LEVEL WATER VULNERABILITY SURVEY</t>
  </si>
  <si>
    <t>UNDERSTANDING SURVEY RESULTS</t>
  </si>
  <si>
    <t>1. Complete the information cells shown in Rows 1 and 2 at the top. This information will automatically roll into the other worksheets.
2. Gather information required to complete the questionnaire. For many questions, information sources are provided.
3. The response to all questions is either Yes or No. Respond to each question by placing either a "Y" for Yes or a "N" for No in Column E (Tier 1 Responses). All questions are applicable and must be answered.
4. Scores will be determined automatically based on the "Yes / No" answers. The total score will be shown in the yellow-highlighted cell at the  bottom of Column H.
5. Compare the results for your installation against the interpreted ranges shown in at the bottom of Columns C and D.    
6. Record data source information in the "Source Material" worksheet. 
7. Perform calculations for questions A.4 through A.7 using the "Calculations" worksheet.</t>
  </si>
  <si>
    <r>
      <t>Is the ratio (R) of average demand (D</t>
    </r>
    <r>
      <rPr>
        <vertAlign val="subscript"/>
        <sz val="12"/>
        <rFont val="Times New Roman"/>
        <family val="1"/>
      </rPr>
      <t>av</t>
    </r>
    <r>
      <rPr>
        <sz val="12"/>
        <rFont val="Times New Roman"/>
        <family val="1"/>
      </rPr>
      <t>) to total available water supply (S</t>
    </r>
    <r>
      <rPr>
        <vertAlign val="subscript"/>
        <sz val="12"/>
        <rFont val="Times New Roman"/>
        <family val="1"/>
      </rPr>
      <t>t</t>
    </r>
    <r>
      <rPr>
        <sz val="12"/>
        <rFont val="Times New Roman"/>
        <family val="1"/>
      </rPr>
      <t>) ≥0.6?</t>
    </r>
  </si>
  <si>
    <r>
      <t>Is the ratio (R) of average demand (D</t>
    </r>
    <r>
      <rPr>
        <vertAlign val="subscript"/>
        <sz val="12"/>
        <rFont val="Times New Roman"/>
        <family val="1"/>
      </rPr>
      <t>av</t>
    </r>
    <r>
      <rPr>
        <sz val="12"/>
        <rFont val="Times New Roman"/>
        <family val="1"/>
      </rPr>
      <t>) to total available water supply (S</t>
    </r>
    <r>
      <rPr>
        <vertAlign val="subscript"/>
        <sz val="12"/>
        <rFont val="Times New Roman"/>
        <family val="1"/>
      </rPr>
      <t>t</t>
    </r>
    <r>
      <rPr>
        <sz val="12"/>
        <rFont val="Times New Roman"/>
        <family val="1"/>
      </rPr>
      <t>) ≥0.4 but &lt;0.6?</t>
    </r>
  </si>
  <si>
    <r>
      <t>Is the ratio (R) of peak demand (D</t>
    </r>
    <r>
      <rPr>
        <sz val="10"/>
        <rFont val="Times New Roman"/>
        <family val="1"/>
      </rPr>
      <t>max</t>
    </r>
    <r>
      <rPr>
        <sz val="12"/>
        <rFont val="Times New Roman"/>
        <family val="1"/>
      </rPr>
      <t>) to total available water supply (S</t>
    </r>
    <r>
      <rPr>
        <vertAlign val="subscript"/>
        <sz val="12"/>
        <rFont val="Times New Roman"/>
        <family val="1"/>
      </rPr>
      <t>t</t>
    </r>
    <r>
      <rPr>
        <sz val="12"/>
        <rFont val="Times New Roman"/>
        <family val="1"/>
      </rPr>
      <t>) ≥0.6?</t>
    </r>
  </si>
  <si>
    <r>
      <rPr>
        <b/>
        <sz val="11"/>
        <color theme="1"/>
        <rFont val="Times New Roman"/>
        <family val="1"/>
      </rPr>
      <t>FOR ALL STATES (Statistics only)</t>
    </r>
    <r>
      <rPr>
        <sz val="11"/>
        <color theme="1"/>
        <rFont val="Times New Roman"/>
        <family val="1"/>
      </rPr>
      <t xml:space="preserve">
https://weather-warehouse.com/WeatherHistoryListing/monthlyWeatherDataStart.html
</t>
    </r>
    <r>
      <rPr>
        <b/>
        <sz val="11"/>
        <color theme="1"/>
        <rFont val="Times New Roman"/>
        <family val="1"/>
      </rPr>
      <t>FOR WESTERN STATES ONLY (Provides graphs of data):</t>
    </r>
    <r>
      <rPr>
        <sz val="11"/>
        <color theme="1"/>
        <rFont val="Times New Roman"/>
        <family val="1"/>
      </rPr>
      <t xml:space="preserve">
http://www.cefa.dri.edu/Westmap/Westmap_home.php?page=timeseries.php</t>
    </r>
  </si>
  <si>
    <t xml:space="preserve">For Air Force water systems, does the installation conduct distribution system inspections, hydrant flushing, and distribution piping flushing? </t>
  </si>
  <si>
    <r>
      <t>Maximum total volume of supply (S</t>
    </r>
    <r>
      <rPr>
        <b/>
        <sz val="10"/>
        <color theme="1"/>
        <rFont val="Times New Roman"/>
        <family val="1"/>
      </rPr>
      <t>t</t>
    </r>
    <r>
      <rPr>
        <b/>
        <sz val="11"/>
        <color theme="1"/>
        <rFont val="Times New Roman"/>
        <family val="1"/>
      </rPr>
      <t>) 
[MGD]</t>
    </r>
  </si>
  <si>
    <r>
      <t>Average water demand (D</t>
    </r>
    <r>
      <rPr>
        <b/>
        <sz val="9"/>
        <color theme="1"/>
        <rFont val="Times New Roman"/>
        <family val="1"/>
      </rPr>
      <t>av</t>
    </r>
    <r>
      <rPr>
        <b/>
        <sz val="11"/>
        <color theme="1"/>
        <rFont val="Times New Roman"/>
        <family val="1"/>
      </rPr>
      <t>)  
last 5 years
[MGD]</t>
    </r>
  </si>
  <si>
    <r>
      <t>Maximum peak water demand (D</t>
    </r>
    <r>
      <rPr>
        <b/>
        <sz val="9"/>
        <color theme="1"/>
        <rFont val="Times New Roman"/>
        <family val="1"/>
      </rPr>
      <t>max</t>
    </r>
    <r>
      <rPr>
        <b/>
        <sz val="11"/>
        <color theme="1"/>
        <rFont val="Times New Roman"/>
        <family val="1"/>
      </rPr>
      <t>)
last 5 years
[MGD]</t>
    </r>
  </si>
  <si>
    <r>
      <t>D</t>
    </r>
    <r>
      <rPr>
        <b/>
        <sz val="12"/>
        <color theme="1"/>
        <rFont val="Times New Roman"/>
        <family val="1"/>
      </rPr>
      <t>av</t>
    </r>
    <r>
      <rPr>
        <b/>
        <sz val="14"/>
        <color theme="1"/>
        <rFont val="Times New Roman"/>
        <family val="1"/>
      </rPr>
      <t>/S</t>
    </r>
    <r>
      <rPr>
        <b/>
        <sz val="12"/>
        <color theme="1"/>
        <rFont val="Times New Roman"/>
        <family val="1"/>
      </rPr>
      <t>t</t>
    </r>
  </si>
  <si>
    <r>
      <t>D</t>
    </r>
    <r>
      <rPr>
        <b/>
        <sz val="12"/>
        <color theme="1"/>
        <rFont val="Times New Roman"/>
        <family val="1"/>
      </rPr>
      <t>max</t>
    </r>
    <r>
      <rPr>
        <b/>
        <sz val="14"/>
        <color theme="1"/>
        <rFont val="Times New Roman"/>
        <family val="1"/>
      </rPr>
      <t>/S</t>
    </r>
    <r>
      <rPr>
        <b/>
        <sz val="12"/>
        <color theme="1"/>
        <rFont val="Times New Roman"/>
        <family val="1"/>
      </rPr>
      <t>t</t>
    </r>
  </si>
  <si>
    <r>
      <t>D</t>
    </r>
    <r>
      <rPr>
        <b/>
        <sz val="12"/>
        <color theme="1"/>
        <rFont val="Times New Roman"/>
        <family val="1"/>
      </rPr>
      <t>p</t>
    </r>
    <r>
      <rPr>
        <b/>
        <sz val="14"/>
        <color theme="1"/>
        <rFont val="Times New Roman"/>
        <family val="1"/>
      </rPr>
      <t>/S</t>
    </r>
    <r>
      <rPr>
        <b/>
        <sz val="12"/>
        <color theme="1"/>
        <rFont val="Times New Roman"/>
        <family val="1"/>
      </rPr>
      <t>t</t>
    </r>
  </si>
  <si>
    <t>For groundwater sources, has there been an average decrease of 10 feet or more in groundwater elevations over the past 5 years; OR for surface water has there been an average drop of 20 feet in source (e.g., reservoir, river, lake) elevation over the past 5 years?</t>
  </si>
  <si>
    <t>1. Complete the information cells shown in Rows 1 and 2 at the top of the "WSA Scorecard" worksheet. This information will automatically roll into the other worksheets.
2. Gather information required to complete the questionnaire. For many questions, information sources are provided.
3. The response to all questions should be either Yes or No. Respond to each question by placing either a "Y" for Yes or a "N" for No in Column E (Tier 1 Responses). All questions are applicable and must be answered.
4. Scores will be determined automatically based on the "Yes / No" answers. The total score will be shown in the yellow-highlighted cell at the  bottom of Column H.
5. Compare the results for your installation against the interpreted ranges shown in rows 87 through 89 at the bottom of Columns C and D.
6. Record data source information in the "Source Material" worksheet. 
7. Perform calculations for questions A.4 through A.7 using the "Calculations" worksheet.</t>
  </si>
  <si>
    <t>SUMMARY</t>
  </si>
  <si>
    <t>SUMMARY OF SURVEY RESULTS</t>
  </si>
  <si>
    <r>
      <t xml:space="preserve">The survey score obtained for this installation is shown below.  
                                 </t>
    </r>
    <r>
      <rPr>
        <b/>
        <sz val="11"/>
        <color theme="1"/>
        <rFont val="Times New Roman"/>
        <family val="1"/>
      </rPr>
      <t xml:space="preserve"> ADD SPECIFIC DISCUSSION HERE</t>
    </r>
    <r>
      <rPr>
        <sz val="11"/>
        <color theme="1"/>
        <rFont val="Times New Roman"/>
        <family val="1"/>
      </rPr>
      <t>.</t>
    </r>
  </si>
  <si>
    <t xml:space="preserve">The population of the United States and the world continues to grow, and the corresponding demand for water for human and animal consumption, personal hygiene, transport of waste, and other domestic uses, as well as fire protection, agricultural, industrial, and recreational use continues to increase.  Air Force installations require water for their personnel and their missions (e.g., aircraft maintenance).  Established Air Force installations were originally constructed in areas with ample water supplies during times when there were no major concerns regarding water availability. 
Today, the Air Force is faced with issues such as shifts in weather patterns, long-term drought,  decreased precipitation, rising sea levels, and contamination of both ground and surface water. These situations serve to diminish the quality and quantity of available fresh water for consumption, industry, landscaping, and agriculture. Population growth is increasing in the competition for what available water there is.  The combined impact of these changes threatens the ability of some Air Force installations to carry out their missions, sustain their airmen and depentent families, and maintain readiness.  Water availability has become a critical issue, and water sustainability at every Air Force installation can now be equated with mission sustainability. Performing in-depth water sustainability evaluations is both costly and time consuming. With over 70 bases spread throughout the United States alone, the Air Force must find an efficient and cost-effective means to identify and prioritize their installations based on vulnerability to potential fresh water shortages in both the near- and long-term.
</t>
  </si>
  <si>
    <t>PERFORMING THE SURVEY</t>
  </si>
  <si>
    <r>
      <t xml:space="preserve">The Survey scoring results in positive numbers for "No" answers and negative numbers for "Yes" answers. The final score results in a single whole integer between -100 and +100, where   -100 is a highly vulnerable situation and +100 is a very low vulnerability situation. The scoring has been split into three possible ranges, each with a color code. The three scoring outcomes are: </t>
    </r>
    <r>
      <rPr>
        <b/>
        <sz val="11"/>
        <color theme="1"/>
        <rFont val="Times New Roman"/>
        <family val="1"/>
      </rPr>
      <t>a) -100 to -50 (Red) = very likely to experience water availability issue; b) -49 to + 49 (Yellow) = likely to experience water availability issue; and c) +50 to +100 (Green) = not likely to experience water availability issue.</t>
    </r>
    <r>
      <rPr>
        <sz val="11"/>
        <color theme="1"/>
        <rFont val="Times New Roman"/>
        <family val="1"/>
      </rPr>
      <t xml:space="preserve">  
</t>
    </r>
  </si>
  <si>
    <t xml:space="preserve">The survey is performed by examining conditions at the installation, collecting data related to fresh water supply and demand, and completing the Screening Level Water Vulnerability Survey (the Survey).  The Survey (WSA Scorecard worksheet) consists of 19 questions, all answerable by a "Y" or "N" (for Yes or No) response. Each question has a positive or negative numeric value assigned to it based on the relative importance of the related water issue. Completion of the Survey will result in a score for the base which may be used to evaluate the likelihood of an issue. Multiple installations may also be ranked in order of urgency based on the scores. The results from the Survey will help determine whether the installation may have an actual or potential water availability issue, currently or in the future. 
</t>
  </si>
  <si>
    <t xml:space="preserve">The purpose of this Water Sustainability Assessment (WSA)  tool is to assess current and future conditions and related water sustainability issues that could impair the execution of the installation’s mission. The tool has been designed to quickly assess the likelihood that an installation has or will have a water avaibility issue so that the Air Force can focus its resources on evaluating the installations with the most critical situations.
</t>
  </si>
  <si>
    <t>CALCULATIONS WORKSHEET</t>
  </si>
  <si>
    <t>Ratio</t>
  </si>
  <si>
    <t xml:space="preserve">WATER SUSTAINABILITY ASSESSMENT  </t>
  </si>
  <si>
    <t>SURVEY INSTRUCTIONS</t>
  </si>
  <si>
    <t>AFCEC</t>
  </si>
  <si>
    <t xml:space="preserve">ESRI, Groundwater for Many People. https://www.esri.com/training/catalog/57661f495afc2ce509542a28/groundwater-for-many-people/                                   &amp; overview of Groundwater toolset in ArcMap http://desktop.arcgis.com/en/arcmap/10.3/tools/spatial-analyst-toolbox/an-overview-of-the-groundwater-tools.htm  </t>
  </si>
  <si>
    <t>ESRI book, GIS for Surface Water                                            https://www.gislounge.com/learn-use-gis-map-analyze-surface-water-data/</t>
  </si>
  <si>
    <t>N/A</t>
  </si>
  <si>
    <t xml:space="preserve">Hydrologic and Hydraulic Analyses Using GIS     https://www.esri.com/training/catalog/57630437851d31e02a43f239/hydrologic-and-hydraulic-analyses-using-arcgis/               </t>
  </si>
  <si>
    <t xml:space="preserve">Hydrologic and Hydraulic Analyses Using GIS     https://www.esri.com/training/catalog/57630437851d31e02a43f239/hydrologic-and-hydraulic-analyses-using-arcgis/ </t>
  </si>
  <si>
    <t xml:space="preserve">ESRI, Groundwater for Many People. https://www.esri.com/training/catalog/57661f495afc2ce509542a28/groundwater-for-many-people/                                   &amp; overview of Groundwater toolset in ArcMap http://desktop.arcgis.com/en/arcmap/10.3/tools/spatial-analyst-toolbox/an-overview-of-the-groundwater-tools.htm </t>
  </si>
  <si>
    <t xml:space="preserve">Assessing Nonpoint Groundwater Contamination       https://www.esri.com/training/catalog/57ae9cf56d09d4910aa9070a/assessing-nonpoint-groundwater-contamination%3A-florida-caves/ </t>
  </si>
  <si>
    <t xml:space="preserve">Delineation of Watersheds - https://www.esri.com/training/catalog/5766134abb54adb30c9454cf/delineation-of-watersheds-in-adirondack-park%2C-new-york/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</si>
</sst>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Arial"/>
      <family val="2"/>
    </font>
    <font>
      <b/>
      <sz val="16"/>
      <color theme="1"/>
      <name val="Times New Roman"/>
      <family val="1"/>
    </font>
    <font>
      <b/>
      <sz val="14"/>
      <color theme="1"/>
      <name val="Times New Roman"/>
      <family val="1"/>
    </font>
    <font>
      <u/>
      <sz val="12.1"/>
      <color theme="10"/>
      <name val="Calibri"/>
      <family val="2"/>
    </font>
    <font>
      <b/>
      <i/>
      <sz val="12"/>
      <color theme="1"/>
      <name val="Times New Roman"/>
      <family val="1"/>
    </font>
    <font>
      <sz val="12"/>
      <name val="Times New Roman"/>
      <family val="1"/>
    </font>
    <font>
      <sz val="12"/>
      <color theme="1"/>
      <name val="Times New Roman"/>
      <family val="1"/>
    </font>
    <font>
      <b/>
      <sz val="11"/>
      <name val="Calibri"/>
      <family val="2"/>
      <scheme val="minor"/>
    </font>
    <font>
      <b/>
      <sz val="12"/>
      <color theme="1"/>
      <name val="Times New Roman"/>
      <family val="1"/>
    </font>
    <font>
      <i/>
      <sz val="12"/>
      <color theme="1"/>
      <name val="Times New Roman"/>
      <family val="1"/>
    </font>
    <font>
      <b/>
      <i/>
      <sz val="12"/>
      <name val="Times New Roman"/>
      <family val="1"/>
    </font>
    <font>
      <b/>
      <i/>
      <sz val="14"/>
      <name val="Times New Roman"/>
      <family val="1"/>
    </font>
    <font>
      <i/>
      <sz val="12"/>
      <name val="Times New Roman"/>
      <family val="1"/>
    </font>
    <font>
      <i/>
      <sz val="12"/>
      <name val="Arial"/>
      <family val="2"/>
    </font>
    <font>
      <sz val="11"/>
      <name val="Calibri"/>
      <family val="2"/>
      <scheme val="minor"/>
    </font>
    <font>
      <b/>
      <sz val="11"/>
      <name val="Times New Roman"/>
      <family val="1"/>
    </font>
    <font>
      <vertAlign val="subscript"/>
      <sz val="12"/>
      <name val="Times New Roman"/>
      <family val="1"/>
    </font>
    <font>
      <b/>
      <sz val="18"/>
      <color theme="1"/>
      <name val="Times New Roman"/>
      <family val="1"/>
    </font>
    <font>
      <sz val="11"/>
      <color rgb="FF0F243E"/>
      <name val="Times New Roman"/>
      <family val="1"/>
    </font>
    <font>
      <b/>
      <sz val="9"/>
      <color indexed="81"/>
      <name val="Tahoma"/>
      <family val="2"/>
    </font>
    <font>
      <sz val="9"/>
      <color indexed="81"/>
      <name val="Tahoma"/>
      <family val="2"/>
    </font>
    <font>
      <u/>
      <sz val="12"/>
      <color theme="1"/>
      <name val="Times New Roman"/>
      <family val="1"/>
    </font>
    <font>
      <sz val="11"/>
      <color theme="1"/>
      <name val="Times New Roman"/>
      <family val="1"/>
    </font>
    <font>
      <sz val="10"/>
      <color theme="1"/>
      <name val="Times New Roman"/>
      <family val="1"/>
    </font>
    <font>
      <sz val="9"/>
      <color theme="1"/>
      <name val="Times New Roman"/>
      <family val="1"/>
    </font>
    <font>
      <sz val="10"/>
      <name val="Times New Roman"/>
      <family val="1"/>
    </font>
    <font>
      <b/>
      <sz val="10"/>
      <color theme="1"/>
      <name val="Times New Roman"/>
      <family val="1"/>
    </font>
    <font>
      <b/>
      <sz val="9"/>
      <color theme="1"/>
      <name val="Times New Roman"/>
      <family val="1"/>
    </font>
    <font>
      <b/>
      <sz val="14.4"/>
      <color theme="1"/>
      <name val="Times New Roman"/>
      <family val="1"/>
    </font>
    <font>
      <b/>
      <sz val="11"/>
      <color theme="1"/>
      <name val="Times New Roman"/>
      <family val="1"/>
    </font>
    <font>
      <b/>
      <sz val="16"/>
      <color theme="2"/>
      <name val="Times New Roman"/>
      <family val="1"/>
    </font>
    <font>
      <b/>
      <sz val="26"/>
      <color theme="2"/>
      <name val="Times New Roman"/>
      <family val="1"/>
    </font>
    <font>
      <sz val="14"/>
      <color theme="2"/>
      <name val="Times New Roman"/>
      <family val="1"/>
    </font>
    <font>
      <u/>
      <sz val="12.1"/>
      <color theme="10"/>
      <name val="Times New Roman"/>
      <family val="1"/>
    </font>
    <font>
      <sz val="11"/>
      <name val="Times New Roman"/>
      <family val="1"/>
    </font>
    <font>
      <sz val="24"/>
      <color theme="1"/>
      <name val="Times New Roman"/>
      <family val="1"/>
    </font>
    <font>
      <b/>
      <sz val="24"/>
      <color theme="0"/>
      <name val="Times New Roman"/>
      <family val="1"/>
    </font>
    <font>
      <b/>
      <sz val="24"/>
      <color theme="1"/>
      <name val="Times New Roman"/>
      <family val="1"/>
    </font>
    <font>
      <b/>
      <sz val="18"/>
      <color theme="0"/>
      <name val="Times New Roman"/>
      <family val="1"/>
    </font>
    <font>
      <b/>
      <sz val="26"/>
      <color theme="1"/>
      <name val="Times New Roman"/>
      <family val="1"/>
    </font>
    <font>
      <sz val="26"/>
      <color theme="1"/>
      <name val="Times New Roman"/>
      <family val="1"/>
    </font>
  </fonts>
  <fills count="18">
    <fill>
      <patternFill patternType="none"/>
    </fill>
    <fill>
      <patternFill patternType="gray125"/>
    </fill>
    <fill>
      <patternFill patternType="solid">
        <fgColor theme="3" tint="-0.249977111117893"/>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8" tint="0.39994506668294322"/>
        <bgColor indexed="64"/>
      </patternFill>
    </fill>
    <fill>
      <patternFill patternType="solid">
        <fgColor theme="0" tint="-0.249977111117893"/>
        <bgColor indexed="64"/>
      </patternFill>
    </fill>
    <fill>
      <patternFill patternType="solid">
        <fgColor rgb="FFFF0000"/>
        <bgColor indexed="64"/>
      </patternFill>
    </fill>
    <fill>
      <patternFill patternType="solid">
        <fgColor theme="4" tint="-0.499984740745262"/>
        <bgColor indexed="64"/>
      </patternFill>
    </fill>
    <fill>
      <patternFill patternType="solid">
        <fgColor rgb="FF00B05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2" tint="-0.89999084444715716"/>
        <bgColor indexed="64"/>
      </patternFill>
    </fill>
  </fills>
  <borders count="104">
    <border>
      <left/>
      <right/>
      <top/>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top style="medium">
        <color indexed="64"/>
      </top>
      <bottom/>
      <diagonal/>
    </border>
    <border>
      <left/>
      <right/>
      <top style="medium">
        <color indexed="64"/>
      </top>
      <bottom/>
      <diagonal/>
    </border>
    <border>
      <left/>
      <right style="thick">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bottom style="medium">
        <color indexed="64"/>
      </bottom>
      <diagonal/>
    </border>
    <border>
      <left style="thin">
        <color indexed="64"/>
      </left>
      <right style="thin">
        <color indexed="64"/>
      </right>
      <top/>
      <bottom style="medium">
        <color indexed="64"/>
      </bottom>
      <diagonal/>
    </border>
    <border>
      <left style="thin">
        <color auto="1"/>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ck">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top/>
      <bottom/>
      <diagonal/>
    </border>
    <border>
      <left style="double">
        <color indexed="64"/>
      </left>
      <right style="double">
        <color indexed="64"/>
      </right>
      <top/>
      <bottom/>
      <diagonal/>
    </border>
    <border>
      <left style="thin">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thick">
        <color indexed="64"/>
      </left>
      <right/>
      <top/>
      <bottom style="thick">
        <color indexed="64"/>
      </bottom>
      <diagonal/>
    </border>
    <border>
      <left style="double">
        <color indexed="64"/>
      </left>
      <right style="double">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diagonal/>
    </border>
    <border>
      <left style="thick">
        <color indexed="64"/>
      </left>
      <right/>
      <top style="thin">
        <color indexed="64"/>
      </top>
      <bottom/>
      <diagonal/>
    </border>
    <border>
      <left/>
      <right/>
      <top style="thin">
        <color indexed="64"/>
      </top>
      <bottom/>
      <diagonal/>
    </border>
    <border>
      <left/>
      <right style="thick">
        <color indexed="64"/>
      </right>
      <top style="thick">
        <color indexed="64"/>
      </top>
      <bottom/>
      <diagonal/>
    </border>
    <border>
      <left/>
      <right style="thin">
        <color indexed="64"/>
      </right>
      <top/>
      <bottom style="thick">
        <color auto="1"/>
      </bottom>
      <diagonal/>
    </border>
    <border>
      <left/>
      <right style="thick">
        <color indexed="64"/>
      </right>
      <top/>
      <bottom/>
      <diagonal/>
    </border>
    <border>
      <left style="double">
        <color auto="1"/>
      </left>
      <right/>
      <top style="thick">
        <color auto="1"/>
      </top>
      <bottom/>
      <diagonal/>
    </border>
    <border>
      <left style="medium">
        <color indexed="64"/>
      </left>
      <right style="thick">
        <color indexed="64"/>
      </right>
      <top/>
      <bottom/>
      <diagonal/>
    </border>
    <border>
      <left style="double">
        <color indexed="64"/>
      </left>
      <right/>
      <top/>
      <bottom/>
      <diagonal/>
    </border>
    <border>
      <left style="medium">
        <color indexed="64"/>
      </left>
      <right/>
      <top style="medium">
        <color indexed="64"/>
      </top>
      <bottom/>
      <diagonal/>
    </border>
    <border>
      <left style="medium">
        <color indexed="64"/>
      </left>
      <right/>
      <top/>
      <bottom/>
      <diagonal/>
    </border>
    <border>
      <left style="double">
        <color indexed="64"/>
      </left>
      <right/>
      <top/>
      <bottom style="thick">
        <color indexed="64"/>
      </bottom>
      <diagonal/>
    </border>
    <border>
      <left style="medium">
        <color indexed="64"/>
      </left>
      <right/>
      <top/>
      <bottom style="thick">
        <color indexed="64"/>
      </bottom>
      <diagonal/>
    </border>
    <border>
      <left/>
      <right/>
      <top/>
      <bottom style="thick">
        <color indexed="64"/>
      </bottom>
      <diagonal/>
    </border>
    <border>
      <left/>
      <right/>
      <top style="thick">
        <color indexed="64"/>
      </top>
      <bottom style="thick">
        <color indexed="64"/>
      </bottom>
      <diagonal/>
    </border>
    <border>
      <left/>
      <right style="thick">
        <color indexed="64"/>
      </right>
      <top/>
      <bottom style="thick">
        <color indexed="64"/>
      </bottom>
      <diagonal/>
    </border>
    <border>
      <left style="thin">
        <color indexed="64"/>
      </left>
      <right style="thick">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double">
        <color indexed="64"/>
      </left>
      <right style="medium">
        <color indexed="64"/>
      </right>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style="thin">
        <color indexed="64"/>
      </top>
      <bottom style="medium">
        <color indexed="64"/>
      </bottom>
      <diagonal/>
    </border>
    <border>
      <left/>
      <right/>
      <top style="thick">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style="medium">
        <color indexed="64"/>
      </top>
      <bottom/>
      <diagonal/>
    </border>
    <border>
      <left style="medium">
        <color indexed="64"/>
      </left>
      <right/>
      <top style="thick">
        <color indexed="64"/>
      </top>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top style="double">
        <color indexed="64"/>
      </top>
      <bottom/>
      <diagonal/>
    </border>
    <border>
      <left/>
      <right style="thick">
        <color indexed="64"/>
      </right>
      <top style="double">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361">
    <xf numFmtId="0" fontId="0" fillId="0" borderId="0" xfId="0"/>
    <xf numFmtId="0" fontId="2" fillId="3" borderId="8" xfId="0" applyFont="1" applyFill="1" applyBorder="1" applyAlignment="1">
      <alignment horizontal="left"/>
    </xf>
    <xf numFmtId="0" fontId="2" fillId="4" borderId="9" xfId="0" applyFont="1" applyFill="1" applyBorder="1" applyAlignment="1">
      <alignment horizontal="left"/>
    </xf>
    <xf numFmtId="0" fontId="3" fillId="4" borderId="9" xfId="0" applyFont="1" applyFill="1" applyBorder="1" applyAlignment="1">
      <alignment horizontal="center" vertical="center" wrapText="1"/>
    </xf>
    <xf numFmtId="0" fontId="2" fillId="3" borderId="16" xfId="0" applyFont="1" applyFill="1" applyBorder="1" applyAlignment="1">
      <alignment horizontal="left"/>
    </xf>
    <xf numFmtId="0" fontId="2" fillId="4" borderId="17" xfId="0" applyFont="1" applyFill="1" applyBorder="1" applyAlignment="1">
      <alignment horizontal="left"/>
    </xf>
    <xf numFmtId="0" fontId="3" fillId="4" borderId="17" xfId="0" applyFont="1" applyFill="1" applyBorder="1" applyAlignment="1">
      <alignment horizontal="center" vertical="center" wrapText="1"/>
    </xf>
    <xf numFmtId="0" fontId="3" fillId="5" borderId="16" xfId="0" applyFont="1" applyFill="1" applyBorder="1" applyAlignment="1">
      <alignment horizontal="center" vertical="center"/>
    </xf>
    <xf numFmtId="0" fontId="3" fillId="6" borderId="17"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3" fillId="7" borderId="8" xfId="0" applyFont="1" applyFill="1" applyBorder="1" applyAlignment="1">
      <alignment horizontal="center" vertical="center"/>
    </xf>
    <xf numFmtId="0" fontId="3" fillId="0" borderId="9" xfId="0" applyFont="1" applyBorder="1" applyAlignment="1">
      <alignment horizontal="center" vertical="center" wrapText="1"/>
    </xf>
    <xf numFmtId="0" fontId="7" fillId="0" borderId="8" xfId="0" applyFont="1" applyBorder="1" applyAlignment="1">
      <alignment horizontal="center" vertical="center" wrapText="1"/>
    </xf>
    <xf numFmtId="0" fontId="8" fillId="0" borderId="9" xfId="0" applyFont="1" applyBorder="1" applyAlignment="1">
      <alignment horizontal="left" vertical="center" wrapText="1"/>
    </xf>
    <xf numFmtId="0" fontId="11" fillId="0" borderId="9" xfId="0" applyFont="1" applyBorder="1" applyAlignment="1">
      <alignment horizontal="center" vertical="center" wrapText="1"/>
    </xf>
    <xf numFmtId="0" fontId="3" fillId="0" borderId="8" xfId="0" applyFont="1" applyBorder="1" applyAlignment="1">
      <alignment horizontal="center" vertical="center"/>
    </xf>
    <xf numFmtId="0" fontId="9" fillId="0" borderId="29" xfId="0" applyFont="1" applyBorder="1" applyAlignment="1">
      <alignment horizontal="left" vertical="center" wrapText="1"/>
    </xf>
    <xf numFmtId="0" fontId="11" fillId="0" borderId="8" xfId="0" applyFont="1" applyBorder="1" applyAlignment="1">
      <alignment horizontal="center" vertical="center" wrapText="1"/>
    </xf>
    <xf numFmtId="0" fontId="12" fillId="9" borderId="29" xfId="0" applyFont="1" applyFill="1" applyBorder="1" applyAlignment="1">
      <alignment horizontal="left" vertical="top"/>
    </xf>
    <xf numFmtId="0" fontId="13" fillId="10" borderId="8" xfId="0" applyFont="1" applyFill="1" applyBorder="1" applyAlignment="1">
      <alignment horizontal="center" vertical="center"/>
    </xf>
    <xf numFmtId="0" fontId="14" fillId="9" borderId="28" xfId="0" applyFont="1" applyFill="1" applyBorder="1" applyAlignment="1">
      <alignment vertical="center"/>
    </xf>
    <xf numFmtId="0" fontId="15" fillId="10" borderId="31" xfId="0" applyFont="1" applyFill="1" applyBorder="1" applyAlignment="1">
      <alignment vertical="top"/>
    </xf>
    <xf numFmtId="0" fontId="16" fillId="10" borderId="31" xfId="0" applyFont="1" applyFill="1" applyBorder="1" applyAlignment="1">
      <alignment vertical="top"/>
    </xf>
    <xf numFmtId="0" fontId="16" fillId="10" borderId="8" xfId="0" applyFont="1" applyFill="1" applyBorder="1" applyAlignment="1">
      <alignment vertical="top"/>
    </xf>
    <xf numFmtId="0" fontId="15" fillId="0" borderId="8" xfId="0" applyFont="1" applyBorder="1" applyAlignment="1">
      <alignment horizontal="center" vertical="center"/>
    </xf>
    <xf numFmtId="0" fontId="16" fillId="0" borderId="8" xfId="0" applyFont="1" applyBorder="1" applyAlignment="1">
      <alignment horizontal="center" vertical="center" wrapText="1"/>
    </xf>
    <xf numFmtId="0" fontId="16" fillId="0" borderId="9" xfId="0" applyFont="1" applyBorder="1" applyAlignment="1">
      <alignment vertical="center" wrapText="1"/>
    </xf>
    <xf numFmtId="0" fontId="17" fillId="0" borderId="9" xfId="0" applyFont="1" applyBorder="1" applyAlignment="1">
      <alignment horizontal="left" vertical="top" wrapText="1"/>
    </xf>
    <xf numFmtId="0" fontId="18" fillId="0" borderId="8" xfId="0" applyFont="1" applyBorder="1" applyAlignment="1">
      <alignment horizontal="center" vertical="center" wrapText="1"/>
    </xf>
    <xf numFmtId="0" fontId="17" fillId="0" borderId="9" xfId="0" applyFont="1" applyBorder="1" applyAlignment="1">
      <alignment horizontal="left" vertical="top"/>
    </xf>
    <xf numFmtId="0" fontId="9" fillId="0" borderId="29" xfId="0" applyFont="1" applyBorder="1" applyAlignment="1" applyProtection="1">
      <alignment horizontal="left" vertical="top" wrapText="1"/>
      <protection locked="0"/>
    </xf>
    <xf numFmtId="0" fontId="9" fillId="0" borderId="33" xfId="0" applyFont="1" applyBorder="1" applyAlignment="1" applyProtection="1">
      <alignment horizontal="left" vertical="top" wrapText="1"/>
      <protection locked="0"/>
    </xf>
    <xf numFmtId="0" fontId="9" fillId="0" borderId="29" xfId="0" applyFont="1" applyBorder="1" applyAlignment="1" applyProtection="1">
      <alignment horizontal="left" vertical="top"/>
      <protection locked="0"/>
    </xf>
    <xf numFmtId="0" fontId="13" fillId="10" borderId="31" xfId="0" applyFont="1" applyFill="1" applyBorder="1" applyAlignment="1">
      <alignment horizontal="center" vertical="center"/>
    </xf>
    <xf numFmtId="0" fontId="14" fillId="9" borderId="28" xfId="0" applyFont="1" applyFill="1" applyBorder="1" applyAlignment="1">
      <alignment horizontal="left" vertical="center"/>
    </xf>
    <xf numFmtId="0" fontId="16" fillId="10" borderId="31" xfId="0" applyFont="1" applyFill="1" applyBorder="1" applyAlignment="1">
      <alignment horizontal="left" vertical="top"/>
    </xf>
    <xf numFmtId="0" fontId="15" fillId="10" borderId="31" xfId="0" applyFont="1" applyFill="1" applyBorder="1" applyAlignment="1">
      <alignment horizontal="left" vertical="top"/>
    </xf>
    <xf numFmtId="0" fontId="12" fillId="0" borderId="29" xfId="0" applyFont="1" applyBorder="1" applyAlignment="1">
      <alignment horizontal="left" vertical="top"/>
    </xf>
    <xf numFmtId="0" fontId="16" fillId="0" borderId="9" xfId="0" applyFont="1" applyBorder="1" applyAlignment="1">
      <alignment horizontal="left" vertical="top"/>
    </xf>
    <xf numFmtId="0" fontId="16" fillId="10" borderId="8" xfId="0" applyFont="1" applyFill="1" applyBorder="1" applyAlignment="1">
      <alignment horizontal="left" vertical="top"/>
    </xf>
    <xf numFmtId="0" fontId="9" fillId="0" borderId="29" xfId="0" applyFont="1" applyBorder="1" applyAlignment="1">
      <alignment horizontal="left" vertical="top"/>
    </xf>
    <xf numFmtId="0" fontId="12" fillId="0" borderId="8" xfId="0" applyFont="1" applyBorder="1" applyAlignment="1">
      <alignment horizontal="center" vertical="center"/>
    </xf>
    <xf numFmtId="0" fontId="18" fillId="0" borderId="8" xfId="0" applyFont="1" applyBorder="1" applyAlignment="1">
      <alignment horizontal="center" vertical="center"/>
    </xf>
    <xf numFmtId="0" fontId="12" fillId="10" borderId="31" xfId="0" applyFont="1" applyFill="1" applyBorder="1" applyAlignment="1">
      <alignment horizontal="center" vertical="top"/>
    </xf>
    <xf numFmtId="0" fontId="12" fillId="0" borderId="28" xfId="0" applyFont="1" applyBorder="1" applyAlignment="1">
      <alignment vertical="center"/>
    </xf>
    <xf numFmtId="0" fontId="9" fillId="0" borderId="9" xfId="0" applyFont="1" applyBorder="1" applyAlignment="1">
      <alignment vertical="center"/>
    </xf>
    <xf numFmtId="0" fontId="17" fillId="9" borderId="9" xfId="0" applyFont="1" applyFill="1" applyBorder="1" applyAlignment="1">
      <alignment horizontal="left" vertical="top" wrapText="1"/>
    </xf>
    <xf numFmtId="0" fontId="8" fillId="0" borderId="8" xfId="0" applyFont="1" applyBorder="1" applyAlignment="1">
      <alignment horizontal="left" vertical="center" wrapText="1"/>
    </xf>
    <xf numFmtId="0" fontId="8" fillId="0" borderId="8" xfId="0" applyFont="1" applyBorder="1" applyAlignment="1" applyProtection="1">
      <alignment horizontal="left" vertical="center"/>
      <protection locked="0"/>
    </xf>
    <xf numFmtId="49" fontId="8" fillId="8" borderId="31" xfId="0" applyNumberFormat="1" applyFont="1" applyFill="1" applyBorder="1" applyAlignment="1" applyProtection="1">
      <alignment horizontal="center" vertical="center"/>
      <protection locked="0"/>
    </xf>
    <xf numFmtId="0" fontId="8" fillId="0" borderId="8" xfId="0" applyFont="1" applyBorder="1" applyAlignment="1">
      <alignment horizontal="left" vertical="center"/>
    </xf>
    <xf numFmtId="0" fontId="8" fillId="0" borderId="9" xfId="0" applyFont="1" applyBorder="1" applyAlignment="1">
      <alignment horizontal="left" vertical="center"/>
    </xf>
    <xf numFmtId="0" fontId="15" fillId="10" borderId="31" xfId="0" applyFont="1" applyFill="1" applyBorder="1" applyAlignment="1">
      <alignment horizontal="center" vertical="top"/>
    </xf>
    <xf numFmtId="0" fontId="15" fillId="0" borderId="28" xfId="0" applyFont="1" applyBorder="1" applyAlignment="1">
      <alignment horizontal="left" vertical="center"/>
    </xf>
    <xf numFmtId="0" fontId="8" fillId="0" borderId="9" xfId="0" applyFont="1" applyBorder="1" applyAlignment="1" applyProtection="1">
      <alignment horizontal="left" vertical="center"/>
      <protection locked="0"/>
    </xf>
    <xf numFmtId="49" fontId="8" fillId="8" borderId="28" xfId="0" applyNumberFormat="1" applyFont="1" applyFill="1" applyBorder="1" applyAlignment="1" applyProtection="1">
      <alignment horizontal="center" vertical="center"/>
      <protection locked="0"/>
    </xf>
    <xf numFmtId="0" fontId="14" fillId="9" borderId="31" xfId="0" applyFont="1" applyFill="1" applyBorder="1" applyAlignment="1">
      <alignment horizontal="left" vertical="center"/>
    </xf>
    <xf numFmtId="0" fontId="15" fillId="0" borderId="37" xfId="0" applyFont="1" applyBorder="1" applyAlignment="1">
      <alignment horizontal="center" vertical="center"/>
    </xf>
    <xf numFmtId="0" fontId="11" fillId="0" borderId="37" xfId="0" applyFont="1" applyBorder="1" applyAlignment="1">
      <alignment horizontal="center" vertical="center" wrapText="1"/>
    </xf>
    <xf numFmtId="0" fontId="18" fillId="0" borderId="40" xfId="0" applyFont="1" applyBorder="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xf>
    <xf numFmtId="0" fontId="21" fillId="0" borderId="0" xfId="0" applyFont="1"/>
    <xf numFmtId="0" fontId="9" fillId="0" borderId="0" xfId="0" applyFont="1" applyAlignment="1">
      <alignment vertical="center" wrapText="1"/>
    </xf>
    <xf numFmtId="0" fontId="9" fillId="0" borderId="0" xfId="0" applyFont="1" applyAlignment="1">
      <alignment horizontal="center" vertical="center" wrapText="1"/>
    </xf>
    <xf numFmtId="0" fontId="8" fillId="0" borderId="28" xfId="0" applyFont="1" applyBorder="1" applyAlignment="1">
      <alignment horizontal="left" vertical="center" wrapText="1"/>
    </xf>
    <xf numFmtId="0" fontId="14" fillId="0" borderId="0" xfId="0" applyFont="1" applyAlignment="1">
      <alignment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11" fillId="0" borderId="0" xfId="0" applyFont="1" applyAlignment="1">
      <alignment horizontal="center" vertical="center" wrapText="1"/>
    </xf>
    <xf numFmtId="0" fontId="25" fillId="0" borderId="74" xfId="0" applyFont="1" applyBorder="1" applyAlignment="1">
      <alignment horizontal="left" vertical="center" wrapText="1"/>
    </xf>
    <xf numFmtId="0" fontId="8" fillId="0" borderId="0" xfId="0" applyFont="1" applyAlignment="1">
      <alignment horizontal="left" vertical="center" wrapText="1"/>
    </xf>
    <xf numFmtId="0" fontId="8" fillId="0" borderId="81" xfId="0" applyFont="1" applyBorder="1" applyAlignment="1">
      <alignment horizontal="center" vertical="center"/>
    </xf>
    <xf numFmtId="0" fontId="13" fillId="9" borderId="70" xfId="0" applyFont="1" applyFill="1" applyBorder="1" applyAlignment="1">
      <alignment horizontal="center" vertical="center"/>
    </xf>
    <xf numFmtId="0" fontId="8" fillId="0" borderId="82" xfId="0" applyFont="1" applyBorder="1" applyAlignment="1">
      <alignment horizontal="left" vertical="center" wrapText="1"/>
    </xf>
    <xf numFmtId="0" fontId="32" fillId="5" borderId="65" xfId="0" applyFont="1" applyFill="1" applyBorder="1" applyAlignment="1">
      <alignment vertical="center"/>
    </xf>
    <xf numFmtId="0" fontId="32" fillId="5" borderId="66" xfId="0" applyFont="1" applyFill="1" applyBorder="1" applyAlignment="1">
      <alignment vertical="center"/>
    </xf>
    <xf numFmtId="0" fontId="25" fillId="0" borderId="0" xfId="0" applyFont="1"/>
    <xf numFmtId="0" fontId="9" fillId="0" borderId="9" xfId="0" applyFont="1" applyBorder="1" applyAlignment="1">
      <alignment horizontal="left" vertical="center" wrapText="1"/>
    </xf>
    <xf numFmtId="0" fontId="8" fillId="0" borderId="38" xfId="0" applyFont="1" applyBorder="1" applyAlignment="1">
      <alignment horizontal="left" vertical="center" wrapText="1"/>
    </xf>
    <xf numFmtId="0" fontId="25" fillId="13" borderId="0" xfId="0" applyFont="1" applyFill="1"/>
    <xf numFmtId="0" fontId="25" fillId="13" borderId="62" xfId="0" applyFont="1" applyFill="1" applyBorder="1"/>
    <xf numFmtId="0" fontId="10" fillId="0" borderId="0" xfId="0" applyFont="1"/>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36" fillId="0" borderId="27" xfId="2" applyFont="1" applyBorder="1" applyAlignment="1" applyProtection="1">
      <alignment horizontal="left" wrapText="1"/>
    </xf>
    <xf numFmtId="1" fontId="18" fillId="0" borderId="8" xfId="0" applyNumberFormat="1" applyFont="1" applyBorder="1" applyAlignment="1">
      <alignment horizontal="center" vertical="center" wrapText="1"/>
    </xf>
    <xf numFmtId="1" fontId="18" fillId="0" borderId="29" xfId="0" applyNumberFormat="1" applyFont="1" applyBorder="1" applyAlignment="1">
      <alignment horizontal="center" vertical="center" wrapText="1"/>
    </xf>
    <xf numFmtId="0" fontId="8" fillId="0" borderId="9" xfId="0" applyFont="1" applyBorder="1" applyAlignment="1">
      <alignment horizontal="center" vertical="center" wrapText="1"/>
    </xf>
    <xf numFmtId="0" fontId="8" fillId="4" borderId="9" xfId="0" applyFont="1" applyFill="1" applyBorder="1" applyAlignment="1">
      <alignment horizontal="left" vertical="top" wrapText="1"/>
    </xf>
    <xf numFmtId="0" fontId="11" fillId="0" borderId="9" xfId="0" applyFont="1" applyBorder="1" applyAlignment="1">
      <alignment horizontal="left" vertical="top" wrapText="1"/>
    </xf>
    <xf numFmtId="0" fontId="15" fillId="9" borderId="31" xfId="0" applyFont="1" applyFill="1" applyBorder="1" applyAlignment="1">
      <alignment vertical="top"/>
    </xf>
    <xf numFmtId="0" fontId="25" fillId="0" borderId="9" xfId="0" applyFont="1" applyBorder="1"/>
    <xf numFmtId="0" fontId="25" fillId="0" borderId="9" xfId="0" applyFont="1" applyBorder="1" applyAlignment="1">
      <alignment horizontal="center" vertical="center"/>
    </xf>
    <xf numFmtId="0" fontId="37" fillId="0" borderId="9" xfId="0" applyFont="1" applyBorder="1" applyAlignment="1">
      <alignment horizontal="left" vertical="top" wrapText="1"/>
    </xf>
    <xf numFmtId="0" fontId="37" fillId="0" borderId="9" xfId="0" applyFont="1" applyBorder="1" applyAlignment="1">
      <alignment horizontal="center" vertical="center" wrapText="1"/>
    </xf>
    <xf numFmtId="0" fontId="37" fillId="4" borderId="9" xfId="0" applyFont="1" applyFill="1" applyBorder="1" applyAlignment="1">
      <alignment horizontal="left" vertical="top" wrapText="1"/>
    </xf>
    <xf numFmtId="0" fontId="37" fillId="11" borderId="9" xfId="0" applyFont="1" applyFill="1" applyBorder="1" applyAlignment="1">
      <alignment horizontal="left" vertical="top" wrapText="1"/>
    </xf>
    <xf numFmtId="0" fontId="37" fillId="12" borderId="9" xfId="0" applyFont="1" applyFill="1" applyBorder="1" applyAlignment="1">
      <alignment horizontal="left" vertical="top" wrapText="1"/>
    </xf>
    <xf numFmtId="0" fontId="37" fillId="0" borderId="9" xfId="0" applyFont="1" applyBorder="1" applyAlignment="1">
      <alignment vertical="center" wrapText="1"/>
    </xf>
    <xf numFmtId="0" fontId="28" fillId="0" borderId="9" xfId="0" applyFont="1" applyBorder="1" applyAlignment="1" applyProtection="1">
      <alignment horizontal="center" vertical="center"/>
      <protection locked="0"/>
    </xf>
    <xf numFmtId="0" fontId="28" fillId="0" borderId="9" xfId="0" applyFont="1" applyBorder="1" applyAlignment="1" applyProtection="1">
      <alignment horizontal="left" vertical="top"/>
      <protection locked="0"/>
    </xf>
    <xf numFmtId="0" fontId="37" fillId="0" borderId="30" xfId="0" applyFont="1" applyBorder="1" applyAlignment="1">
      <alignment horizontal="left" vertical="top" wrapText="1"/>
    </xf>
    <xf numFmtId="0" fontId="36" fillId="0" borderId="29" xfId="2" applyFont="1" applyBorder="1" applyAlignment="1">
      <alignment horizontal="left" vertical="top" wrapText="1"/>
      <protection locked="0"/>
    </xf>
    <xf numFmtId="0" fontId="15" fillId="9" borderId="31" xfId="0" applyFont="1" applyFill="1" applyBorder="1" applyAlignment="1">
      <alignment horizontal="left" vertical="top"/>
    </xf>
    <xf numFmtId="0" fontId="15" fillId="0" borderId="9" xfId="0" applyFont="1" applyBorder="1" applyAlignment="1">
      <alignment horizontal="left" vertical="top"/>
    </xf>
    <xf numFmtId="0" fontId="15" fillId="0" borderId="9" xfId="0" applyFont="1" applyBorder="1" applyAlignment="1">
      <alignment horizontal="center" vertical="center"/>
    </xf>
    <xf numFmtId="0" fontId="25" fillId="0" borderId="29" xfId="0" applyFont="1" applyBorder="1" applyAlignment="1">
      <alignment vertical="top" wrapText="1"/>
    </xf>
    <xf numFmtId="0" fontId="37" fillId="0" borderId="9" xfId="0" applyFont="1" applyBorder="1" applyAlignment="1">
      <alignment horizontal="left" vertical="top"/>
    </xf>
    <xf numFmtId="0" fontId="37" fillId="0" borderId="9" xfId="0" applyFont="1" applyBorder="1" applyAlignment="1">
      <alignment horizontal="center" vertical="center"/>
    </xf>
    <xf numFmtId="0" fontId="37" fillId="0" borderId="30" xfId="0" applyFont="1" applyBorder="1" applyAlignment="1">
      <alignment horizontal="left" vertical="top"/>
    </xf>
    <xf numFmtId="0" fontId="28" fillId="0" borderId="9" xfId="0" applyFont="1" applyBorder="1" applyAlignment="1" applyProtection="1">
      <alignment horizontal="left" vertical="top" wrapText="1"/>
      <protection locked="0"/>
    </xf>
    <xf numFmtId="0" fontId="25" fillId="0" borderId="9" xfId="0" applyFont="1" applyBorder="1" applyAlignment="1">
      <alignment vertical="top"/>
    </xf>
    <xf numFmtId="0" fontId="13" fillId="0" borderId="31" xfId="0" applyFont="1" applyBorder="1" applyAlignment="1">
      <alignment horizontal="center" vertical="center"/>
    </xf>
    <xf numFmtId="0" fontId="15" fillId="10" borderId="31" xfId="0" applyFont="1" applyFill="1" applyBorder="1" applyAlignment="1">
      <alignment horizontal="center" vertical="center"/>
    </xf>
    <xf numFmtId="0" fontId="37" fillId="0" borderId="8" xfId="0" applyFont="1" applyBorder="1" applyAlignment="1">
      <alignment horizontal="left" vertical="top" wrapText="1"/>
    </xf>
    <xf numFmtId="0" fontId="28" fillId="0" borderId="8" xfId="0" applyFont="1" applyBorder="1" applyAlignment="1" applyProtection="1">
      <alignment horizontal="left" vertical="top"/>
      <protection locked="0"/>
    </xf>
    <xf numFmtId="0" fontId="37" fillId="0" borderId="8" xfId="0" applyFont="1" applyBorder="1" applyAlignment="1">
      <alignment horizontal="left" vertical="top"/>
    </xf>
    <xf numFmtId="0" fontId="15" fillId="0" borderId="31" xfId="0" applyFont="1" applyBorder="1" applyAlignment="1">
      <alignment horizontal="left" vertical="top"/>
    </xf>
    <xf numFmtId="0" fontId="28" fillId="0" borderId="8" xfId="0" applyFont="1" applyBorder="1" applyAlignment="1" applyProtection="1">
      <alignment horizontal="center" vertical="center"/>
      <protection locked="0"/>
    </xf>
    <xf numFmtId="0" fontId="25" fillId="0" borderId="8" xfId="0" applyFont="1" applyBorder="1" applyAlignment="1">
      <alignment vertical="top"/>
    </xf>
    <xf numFmtId="0" fontId="36" fillId="0" borderId="36" xfId="2" applyFont="1" applyBorder="1" applyAlignment="1" applyProtection="1">
      <alignment horizontal="left" vertical="center" wrapText="1"/>
    </xf>
    <xf numFmtId="1" fontId="18" fillId="0" borderId="37" xfId="0" applyNumberFormat="1" applyFont="1" applyBorder="1" applyAlignment="1">
      <alignment horizontal="center" vertical="center" wrapText="1"/>
    </xf>
    <xf numFmtId="1" fontId="18" fillId="0" borderId="36" xfId="0" applyNumberFormat="1" applyFont="1" applyBorder="1" applyAlignment="1">
      <alignment horizontal="center" vertical="center" wrapText="1"/>
    </xf>
    <xf numFmtId="0" fontId="37" fillId="0" borderId="38" xfId="0" applyFont="1" applyBorder="1" applyAlignment="1">
      <alignment horizontal="left" vertical="top" wrapText="1"/>
    </xf>
    <xf numFmtId="0" fontId="28" fillId="0" borderId="37" xfId="0" applyFont="1" applyBorder="1" applyAlignment="1" applyProtection="1">
      <alignment horizontal="center" vertical="center"/>
      <protection locked="0"/>
    </xf>
    <xf numFmtId="0" fontId="28" fillId="0" borderId="37" xfId="0" applyFont="1" applyBorder="1" applyAlignment="1" applyProtection="1">
      <alignment horizontal="left" vertical="top"/>
      <protection locked="0"/>
    </xf>
    <xf numFmtId="0" fontId="38" fillId="0" borderId="26" xfId="0" applyFont="1" applyBorder="1" applyAlignment="1">
      <alignment vertical="center" textRotation="90" wrapText="1"/>
    </xf>
    <xf numFmtId="0" fontId="25" fillId="0" borderId="40" xfId="0" applyFont="1" applyBorder="1" applyAlignment="1">
      <alignment horizontal="left" vertical="top"/>
    </xf>
    <xf numFmtId="0" fontId="15" fillId="0" borderId="41" xfId="0" applyFont="1" applyBorder="1" applyAlignment="1">
      <alignment horizontal="center" vertical="center"/>
    </xf>
    <xf numFmtId="0" fontId="37" fillId="0" borderId="40" xfId="0" applyFont="1" applyBorder="1" applyAlignment="1">
      <alignment horizontal="left" vertical="top"/>
    </xf>
    <xf numFmtId="0" fontId="37" fillId="0" borderId="42" xfId="0" applyFont="1" applyBorder="1" applyAlignment="1">
      <alignment horizontal="center" vertical="center"/>
    </xf>
    <xf numFmtId="0" fontId="18" fillId="0" borderId="42" xfId="0" applyFont="1" applyBorder="1" applyAlignment="1">
      <alignment horizontal="center" vertical="center" wrapText="1"/>
    </xf>
    <xf numFmtId="0" fontId="18" fillId="0" borderId="34" xfId="0" applyFont="1" applyBorder="1" applyAlignment="1">
      <alignment horizontal="center" vertical="center" wrapText="1"/>
    </xf>
    <xf numFmtId="0" fontId="37" fillId="4" borderId="41" xfId="0" applyFont="1" applyFill="1" applyBorder="1" applyAlignment="1">
      <alignment horizontal="left" vertical="top" wrapText="1"/>
    </xf>
    <xf numFmtId="0" fontId="25" fillId="0" borderId="41" xfId="0" applyFont="1" applyBorder="1" applyAlignment="1">
      <alignment horizontal="center" vertical="center"/>
    </xf>
    <xf numFmtId="0" fontId="25" fillId="0" borderId="40" xfId="0" applyFont="1" applyBorder="1" applyAlignment="1">
      <alignment vertical="top"/>
    </xf>
    <xf numFmtId="0" fontId="37" fillId="0" borderId="40" xfId="0" applyFont="1" applyBorder="1" applyAlignment="1">
      <alignment horizontal="left" vertical="top" wrapText="1"/>
    </xf>
    <xf numFmtId="0" fontId="37" fillId="0" borderId="43" xfId="0" applyFont="1" applyBorder="1" applyAlignment="1">
      <alignment horizontal="left" vertical="top"/>
    </xf>
    <xf numFmtId="0" fontId="25" fillId="0" borderId="8" xfId="0" applyFont="1" applyBorder="1" applyAlignment="1">
      <alignment horizontal="left" vertical="top"/>
    </xf>
    <xf numFmtId="0" fontId="37" fillId="0" borderId="31" xfId="0" applyFont="1" applyBorder="1" applyAlignment="1">
      <alignment horizontal="center" vertical="center"/>
    </xf>
    <xf numFmtId="0" fontId="18" fillId="0" borderId="31" xfId="0" applyFont="1" applyBorder="1" applyAlignment="1">
      <alignment horizontal="center" vertical="center" wrapText="1"/>
    </xf>
    <xf numFmtId="0" fontId="18" fillId="0" borderId="29" xfId="0" applyFont="1" applyBorder="1" applyAlignment="1">
      <alignment horizontal="center" vertical="center" wrapText="1"/>
    </xf>
    <xf numFmtId="0" fontId="26" fillId="0" borderId="8" xfId="0" applyFont="1" applyBorder="1" applyAlignment="1" applyProtection="1">
      <alignment horizontal="left" vertical="top"/>
      <protection locked="0"/>
    </xf>
    <xf numFmtId="0" fontId="37" fillId="0" borderId="28" xfId="0" applyFont="1" applyBorder="1" applyAlignment="1">
      <alignment horizontal="center" vertical="center" wrapText="1"/>
    </xf>
    <xf numFmtId="0" fontId="37" fillId="0" borderId="31" xfId="0" applyFont="1" applyBorder="1" applyAlignment="1">
      <alignment horizontal="center" vertical="center" wrapText="1"/>
    </xf>
    <xf numFmtId="0" fontId="28" fillId="0" borderId="31" xfId="0" applyFont="1" applyBorder="1" applyAlignment="1" applyProtection="1">
      <alignment horizontal="center" vertical="center"/>
      <protection locked="0"/>
    </xf>
    <xf numFmtId="0" fontId="25" fillId="0" borderId="44" xfId="0" applyFont="1" applyBorder="1" applyAlignment="1">
      <alignment horizontal="left" vertical="top"/>
    </xf>
    <xf numFmtId="0" fontId="18" fillId="0" borderId="33" xfId="0" applyFont="1" applyBorder="1" applyAlignment="1">
      <alignment horizontal="center" vertical="center" wrapText="1"/>
    </xf>
    <xf numFmtId="0" fontId="40" fillId="13" borderId="46" xfId="0" applyFont="1" applyFill="1" applyBorder="1" applyAlignment="1">
      <alignment vertical="center"/>
    </xf>
    <xf numFmtId="0" fontId="32" fillId="2" borderId="0" xfId="0" applyFont="1" applyFill="1" applyAlignment="1">
      <alignment horizontal="center" vertical="center"/>
    </xf>
    <xf numFmtId="0" fontId="25" fillId="2" borderId="0" xfId="0" applyFont="1" applyFill="1"/>
    <xf numFmtId="0" fontId="25" fillId="2" borderId="0" xfId="0" applyFont="1" applyFill="1" applyAlignment="1">
      <alignment horizontal="center" vertical="center"/>
    </xf>
    <xf numFmtId="0" fontId="40" fillId="13" borderId="0" xfId="0" applyFont="1" applyFill="1" applyAlignment="1">
      <alignment vertical="center"/>
    </xf>
    <xf numFmtId="0" fontId="25" fillId="0" borderId="0" xfId="0" applyFont="1" applyAlignment="1">
      <alignment horizontal="center" vertical="center"/>
    </xf>
    <xf numFmtId="0" fontId="4" fillId="12" borderId="53" xfId="0" quotePrefix="1" applyFont="1" applyFill="1" applyBorder="1" applyAlignment="1">
      <alignment horizontal="right" vertical="center"/>
    </xf>
    <xf numFmtId="0" fontId="4" fillId="4" borderId="54" xfId="0" quotePrefix="1" applyFont="1" applyFill="1" applyBorder="1" applyAlignment="1">
      <alignment horizontal="right" vertical="center"/>
    </xf>
    <xf numFmtId="0" fontId="4" fillId="14" borderId="56" xfId="0" quotePrefix="1" applyFont="1" applyFill="1" applyBorder="1" applyAlignment="1">
      <alignment horizontal="right" vertical="center"/>
    </xf>
    <xf numFmtId="38" fontId="4" fillId="2" borderId="58" xfId="0" applyNumberFormat="1" applyFont="1" applyFill="1" applyBorder="1" applyAlignment="1">
      <alignment horizontal="center" vertical="center"/>
    </xf>
    <xf numFmtId="0" fontId="40" fillId="13" borderId="57" xfId="0" applyFont="1" applyFill="1" applyBorder="1" applyAlignment="1">
      <alignment vertical="center"/>
    </xf>
    <xf numFmtId="0" fontId="32" fillId="2" borderId="57" xfId="0" applyFont="1" applyFill="1" applyBorder="1" applyAlignment="1">
      <alignment horizontal="center" vertical="center"/>
    </xf>
    <xf numFmtId="0" fontId="25" fillId="2" borderId="57" xfId="0" applyFont="1" applyFill="1" applyBorder="1"/>
    <xf numFmtId="0" fontId="25" fillId="2" borderId="57" xfId="0" applyFont="1" applyFill="1" applyBorder="1" applyAlignment="1">
      <alignment horizontal="center" vertical="center"/>
    </xf>
    <xf numFmtId="0" fontId="4" fillId="2" borderId="59" xfId="0" applyFont="1" applyFill="1" applyBorder="1" applyAlignment="1">
      <alignment horizontal="center" vertical="center"/>
    </xf>
    <xf numFmtId="0" fontId="32" fillId="0" borderId="0" xfId="0" applyFont="1" applyAlignment="1">
      <alignment horizontal="center" vertical="center"/>
    </xf>
    <xf numFmtId="0" fontId="25" fillId="0" borderId="0" xfId="0" applyFont="1" applyAlignment="1">
      <alignment horizontal="center" vertical="center" wrapText="1"/>
    </xf>
    <xf numFmtId="0" fontId="32" fillId="0" borderId="0" xfId="0" applyFont="1" applyAlignment="1">
      <alignment horizontal="left" vertical="center"/>
    </xf>
    <xf numFmtId="0" fontId="21" fillId="0" borderId="0" xfId="0" applyFont="1" applyAlignment="1">
      <alignment wrapText="1"/>
    </xf>
    <xf numFmtId="0" fontId="25" fillId="0" borderId="0" xfId="0" quotePrefix="1" applyFont="1" applyAlignment="1">
      <alignment horizontal="center" vertical="center"/>
    </xf>
    <xf numFmtId="0" fontId="5" fillId="0" borderId="29" xfId="0" applyFont="1" applyBorder="1" applyAlignment="1">
      <alignment horizontal="center" vertical="center"/>
    </xf>
    <xf numFmtId="0" fontId="5" fillId="9" borderId="84" xfId="0" applyFont="1" applyFill="1" applyBorder="1" applyAlignment="1">
      <alignment horizontal="center" vertical="center"/>
    </xf>
    <xf numFmtId="0" fontId="5" fillId="0" borderId="87" xfId="0" applyFont="1" applyBorder="1" applyAlignment="1">
      <alignment horizontal="center" vertical="center"/>
    </xf>
    <xf numFmtId="0" fontId="5" fillId="9" borderId="85" xfId="0" applyFont="1" applyFill="1" applyBorder="1" applyAlignment="1">
      <alignment horizontal="center" vertical="center"/>
    </xf>
    <xf numFmtId="0" fontId="33" fillId="13" borderId="0" xfId="0" applyFont="1" applyFill="1" applyAlignment="1">
      <alignment horizontal="center" vertical="center"/>
    </xf>
    <xf numFmtId="0" fontId="33" fillId="13" borderId="62" xfId="0" applyFont="1" applyFill="1" applyBorder="1" applyAlignment="1">
      <alignment horizontal="center" vertical="center"/>
    </xf>
    <xf numFmtId="0" fontId="11" fillId="12" borderId="6" xfId="0" quotePrefix="1" applyFont="1" applyFill="1" applyBorder="1" applyAlignment="1">
      <alignment horizontal="center" vertical="center"/>
    </xf>
    <xf numFmtId="0" fontId="11" fillId="4" borderId="0" xfId="0" quotePrefix="1" applyFont="1" applyFill="1" applyAlignment="1">
      <alignment horizontal="center" vertical="center"/>
    </xf>
    <xf numFmtId="0" fontId="11" fillId="14" borderId="14" xfId="0" quotePrefix="1" applyFont="1" applyFill="1" applyBorder="1" applyAlignment="1">
      <alignment horizontal="center" vertical="center"/>
    </xf>
    <xf numFmtId="0" fontId="0" fillId="13" borderId="26" xfId="0" applyFill="1" applyBorder="1"/>
    <xf numFmtId="0" fontId="25" fillId="13" borderId="53" xfId="0" applyFont="1" applyFill="1" applyBorder="1"/>
    <xf numFmtId="0" fontId="0" fillId="13" borderId="22" xfId="0" applyFill="1" applyBorder="1"/>
    <xf numFmtId="0" fontId="25" fillId="13" borderId="54" xfId="0" applyFont="1" applyFill="1" applyBorder="1"/>
    <xf numFmtId="0" fontId="25" fillId="13" borderId="71" xfId="0" applyFont="1" applyFill="1" applyBorder="1"/>
    <xf numFmtId="0" fontId="25" fillId="13" borderId="14" xfId="0" applyFont="1" applyFill="1" applyBorder="1"/>
    <xf numFmtId="0" fontId="25" fillId="13" borderId="61" xfId="0" applyFont="1" applyFill="1" applyBorder="1"/>
    <xf numFmtId="0" fontId="43" fillId="0" borderId="54" xfId="0" applyFont="1" applyBorder="1"/>
    <xf numFmtId="0" fontId="43" fillId="0" borderId="0" xfId="0" applyFont="1"/>
    <xf numFmtId="0" fontId="43" fillId="0" borderId="62" xfId="0" applyFont="1" applyBorder="1"/>
    <xf numFmtId="0" fontId="34" fillId="2" borderId="23" xfId="0" applyFont="1" applyFill="1" applyBorder="1" applyAlignment="1">
      <alignment vertical="center"/>
    </xf>
    <xf numFmtId="0" fontId="35" fillId="2" borderId="24" xfId="0" applyFont="1" applyFill="1" applyBorder="1" applyAlignment="1">
      <alignment vertical="center"/>
    </xf>
    <xf numFmtId="0" fontId="35" fillId="2" borderId="4" xfId="0" applyFont="1" applyFill="1" applyBorder="1" applyAlignment="1">
      <alignment vertical="center"/>
    </xf>
    <xf numFmtId="0" fontId="4" fillId="8" borderId="18"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0" fillId="15" borderId="0" xfId="0" applyFill="1"/>
    <xf numFmtId="0" fontId="0" fillId="15" borderId="62" xfId="0" applyFill="1" applyBorder="1"/>
    <xf numFmtId="0" fontId="0" fillId="15" borderId="26" xfId="0" applyFill="1" applyBorder="1"/>
    <xf numFmtId="0" fontId="0" fillId="15" borderId="49" xfId="0" applyFill="1" applyBorder="1"/>
    <xf numFmtId="0" fontId="0" fillId="15" borderId="54" xfId="0" applyFill="1" applyBorder="1"/>
    <xf numFmtId="0" fontId="0" fillId="15" borderId="35" xfId="0" applyFill="1" applyBorder="1"/>
    <xf numFmtId="0" fontId="0" fillId="15" borderId="57" xfId="0" applyFill="1" applyBorder="1"/>
    <xf numFmtId="0" fontId="0" fillId="15" borderId="59" xfId="0" applyFill="1" applyBorder="1"/>
    <xf numFmtId="0" fontId="32" fillId="8" borderId="63" xfId="0" applyFont="1" applyFill="1" applyBorder="1" applyAlignment="1">
      <alignment horizontal="center" vertical="center" wrapText="1"/>
    </xf>
    <xf numFmtId="0" fontId="32" fillId="8" borderId="61" xfId="0" applyFont="1" applyFill="1" applyBorder="1" applyAlignment="1">
      <alignment horizontal="center" vertical="center"/>
    </xf>
    <xf numFmtId="0" fontId="32" fillId="8" borderId="17" xfId="0" applyFont="1" applyFill="1" applyBorder="1" applyAlignment="1">
      <alignment horizontal="center" vertical="center" wrapText="1"/>
    </xf>
    <xf numFmtId="0" fontId="32" fillId="8" borderId="17" xfId="0" applyFont="1" applyFill="1" applyBorder="1" applyAlignment="1">
      <alignment horizontal="center" vertical="center"/>
    </xf>
    <xf numFmtId="0" fontId="4" fillId="8" borderId="20"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49" fontId="9" fillId="8" borderId="28" xfId="0" applyNumberFormat="1" applyFont="1" applyFill="1" applyBorder="1" applyAlignment="1" applyProtection="1">
      <alignment horizontal="center" vertical="center"/>
      <protection locked="0"/>
    </xf>
    <xf numFmtId="49" fontId="15" fillId="9" borderId="31" xfId="0" applyNumberFormat="1" applyFont="1" applyFill="1" applyBorder="1" applyAlignment="1" applyProtection="1">
      <alignment vertical="top"/>
      <protection locked="0"/>
    </xf>
    <xf numFmtId="49" fontId="15" fillId="9" borderId="31" xfId="0" applyNumberFormat="1" applyFont="1" applyFill="1" applyBorder="1" applyAlignment="1" applyProtection="1">
      <alignment horizontal="left" vertical="top"/>
      <protection locked="0"/>
    </xf>
    <xf numFmtId="49" fontId="8" fillId="8" borderId="9" xfId="0" applyNumberFormat="1" applyFont="1" applyFill="1" applyBorder="1" applyAlignment="1" applyProtection="1">
      <alignment horizontal="center" vertical="center"/>
      <protection locked="0"/>
    </xf>
    <xf numFmtId="49" fontId="15" fillId="8" borderId="31" xfId="0" applyNumberFormat="1" applyFont="1" applyFill="1" applyBorder="1" applyAlignment="1" applyProtection="1">
      <alignment horizontal="center" vertical="center"/>
      <protection locked="0"/>
    </xf>
    <xf numFmtId="49" fontId="15" fillId="8" borderId="31" xfId="0" applyNumberFormat="1" applyFont="1" applyFill="1" applyBorder="1" applyAlignment="1" applyProtection="1">
      <alignment horizontal="left" vertical="top"/>
      <protection locked="0"/>
    </xf>
    <xf numFmtId="49" fontId="8" fillId="8" borderId="38" xfId="0" applyNumberFormat="1" applyFont="1" applyFill="1" applyBorder="1" applyAlignment="1" applyProtection="1">
      <alignment horizontal="center" vertical="center"/>
      <protection locked="0"/>
    </xf>
    <xf numFmtId="0" fontId="5" fillId="5" borderId="1" xfId="0" applyFont="1" applyFill="1" applyBorder="1" applyAlignment="1" applyProtection="1">
      <alignment vertical="center"/>
      <protection locked="0"/>
    </xf>
    <xf numFmtId="0" fontId="5" fillId="5" borderId="2" xfId="0" applyFont="1" applyFill="1" applyBorder="1" applyAlignment="1" applyProtection="1">
      <alignment horizontal="left" vertical="center"/>
      <protection locked="0"/>
    </xf>
    <xf numFmtId="0" fontId="5" fillId="5" borderId="10" xfId="0" applyFont="1" applyFill="1" applyBorder="1" applyAlignment="1" applyProtection="1">
      <alignment vertical="center"/>
      <protection locked="0"/>
    </xf>
    <xf numFmtId="0" fontId="5" fillId="5" borderId="11" xfId="0" applyFont="1" applyFill="1" applyBorder="1" applyAlignment="1" applyProtection="1">
      <alignment horizontal="left" vertical="center"/>
      <protection locked="0"/>
    </xf>
    <xf numFmtId="0" fontId="4" fillId="8" borderId="21"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5" fillId="10" borderId="32" xfId="0" applyFont="1" applyFill="1" applyBorder="1" applyAlignment="1" applyProtection="1">
      <alignment vertical="top"/>
      <protection locked="0"/>
    </xf>
    <xf numFmtId="0" fontId="15" fillId="0" borderId="30" xfId="0" applyFont="1" applyBorder="1" applyAlignment="1" applyProtection="1">
      <alignment vertical="center" wrapText="1"/>
      <protection locked="0"/>
    </xf>
    <xf numFmtId="0" fontId="37" fillId="0" borderId="30" xfId="0" applyFont="1" applyBorder="1" applyAlignment="1" applyProtection="1">
      <alignment horizontal="left" vertical="top" wrapText="1"/>
      <protection locked="0"/>
    </xf>
    <xf numFmtId="0" fontId="15" fillId="10" borderId="32" xfId="0" applyFont="1" applyFill="1" applyBorder="1" applyAlignment="1" applyProtection="1">
      <alignment horizontal="left" vertical="top"/>
      <protection locked="0"/>
    </xf>
    <xf numFmtId="0" fontId="36" fillId="0" borderId="60" xfId="2" applyFont="1" applyBorder="1" applyAlignment="1">
      <alignment wrapText="1"/>
      <protection locked="0"/>
    </xf>
    <xf numFmtId="0" fontId="37" fillId="0" borderId="30" xfId="0" applyFont="1" applyBorder="1" applyAlignment="1" applyProtection="1">
      <alignment horizontal="left" vertical="top"/>
      <protection locked="0"/>
    </xf>
    <xf numFmtId="0" fontId="37" fillId="0" borderId="39" xfId="0" applyFont="1" applyBorder="1" applyAlignment="1" applyProtection="1">
      <alignment horizontal="left" vertical="top" wrapText="1"/>
      <protection locked="0"/>
    </xf>
    <xf numFmtId="0" fontId="7" fillId="0" borderId="68" xfId="0" applyFont="1" applyBorder="1" applyAlignment="1" applyProtection="1">
      <alignment horizontal="center" vertical="center" wrapText="1"/>
      <protection locked="0"/>
    </xf>
    <xf numFmtId="0" fontId="25" fillId="0" borderId="9" xfId="0" applyFont="1" applyBorder="1" applyProtection="1">
      <protection locked="0"/>
    </xf>
    <xf numFmtId="0" fontId="25" fillId="0" borderId="62" xfId="0" applyFont="1" applyBorder="1" applyProtection="1">
      <protection locked="0"/>
    </xf>
    <xf numFmtId="0" fontId="13" fillId="10" borderId="68" xfId="0" applyFont="1" applyFill="1" applyBorder="1" applyAlignment="1" applyProtection="1">
      <alignment horizontal="center" vertical="center"/>
      <protection locked="0"/>
    </xf>
    <xf numFmtId="0" fontId="15" fillId="0" borderId="68" xfId="0" applyFont="1" applyBorder="1" applyAlignment="1" applyProtection="1">
      <alignment horizontal="center" vertical="center"/>
      <protection locked="0"/>
    </xf>
    <xf numFmtId="0" fontId="25" fillId="0" borderId="102" xfId="0" applyFont="1" applyBorder="1" applyProtection="1">
      <protection locked="0"/>
    </xf>
    <xf numFmtId="0" fontId="15" fillId="0" borderId="69" xfId="0" applyFont="1" applyBorder="1" applyAlignment="1" applyProtection="1">
      <alignment horizontal="center" vertical="center"/>
      <protection locked="0"/>
    </xf>
    <xf numFmtId="0" fontId="25" fillId="0" borderId="74" xfId="0" applyFont="1" applyBorder="1" applyProtection="1">
      <protection locked="0"/>
    </xf>
    <xf numFmtId="0" fontId="25" fillId="0" borderId="103" xfId="0" applyFont="1" applyBorder="1" applyProtection="1">
      <protection locked="0"/>
    </xf>
    <xf numFmtId="0" fontId="32" fillId="8" borderId="72" xfId="0" applyFont="1" applyFill="1" applyBorder="1" applyAlignment="1">
      <alignment horizontal="center" vertical="center"/>
    </xf>
    <xf numFmtId="0" fontId="32" fillId="8" borderId="76" xfId="0" applyFont="1" applyFill="1" applyBorder="1" applyAlignment="1">
      <alignment horizontal="center" vertical="center" wrapText="1"/>
    </xf>
    <xf numFmtId="0" fontId="32" fillId="8" borderId="54" xfId="0" applyFont="1" applyFill="1" applyBorder="1" applyAlignment="1">
      <alignment horizontal="center" vertical="center" wrapText="1"/>
    </xf>
    <xf numFmtId="0" fontId="32" fillId="8" borderId="77" xfId="0" applyFont="1" applyFill="1" applyBorder="1" applyAlignment="1">
      <alignment horizontal="center" vertical="center" wrapText="1"/>
    </xf>
    <xf numFmtId="0" fontId="32" fillId="8" borderId="62" xfId="0" applyFont="1" applyFill="1" applyBorder="1" applyAlignment="1">
      <alignment horizontal="center" vertical="center"/>
    </xf>
    <xf numFmtId="0" fontId="32" fillId="0" borderId="9" xfId="0" applyFont="1" applyBorder="1" applyAlignment="1" applyProtection="1">
      <alignment horizontal="center"/>
      <protection locked="0"/>
    </xf>
    <xf numFmtId="0" fontId="25" fillId="0" borderId="28" xfId="0" applyFont="1" applyBorder="1" applyProtection="1">
      <protection locked="0"/>
    </xf>
    <xf numFmtId="0" fontId="32" fillId="0" borderId="74" xfId="0" applyFont="1" applyBorder="1" applyAlignment="1" applyProtection="1">
      <alignment horizontal="center"/>
      <protection locked="0"/>
    </xf>
    <xf numFmtId="0" fontId="25" fillId="0" borderId="75" xfId="0" applyFont="1" applyBorder="1" applyProtection="1">
      <protection locked="0"/>
    </xf>
    <xf numFmtId="0" fontId="0" fillId="0" borderId="53" xfId="0" applyBorder="1" applyAlignment="1">
      <alignment horizontal="center"/>
    </xf>
    <xf numFmtId="0" fontId="0" fillId="0" borderId="73" xfId="0" applyBorder="1" applyAlignment="1">
      <alignment horizontal="center"/>
    </xf>
    <xf numFmtId="0" fontId="0" fillId="0" borderId="71" xfId="0" applyBorder="1" applyAlignment="1">
      <alignment horizontal="center"/>
    </xf>
    <xf numFmtId="0" fontId="0" fillId="0" borderId="61" xfId="0" applyBorder="1" applyAlignment="1">
      <alignment horizontal="center"/>
    </xf>
    <xf numFmtId="0" fontId="4" fillId="0" borderId="92" xfId="0" applyFont="1" applyBorder="1" applyAlignment="1">
      <alignment horizontal="left" vertical="top" wrapText="1"/>
    </xf>
    <xf numFmtId="0" fontId="4" fillId="0" borderId="76" xfId="0" applyFont="1" applyBorder="1" applyAlignment="1">
      <alignment horizontal="left" vertical="top" wrapText="1"/>
    </xf>
    <xf numFmtId="0" fontId="4" fillId="0" borderId="72" xfId="0" applyFont="1" applyBorder="1" applyAlignment="1">
      <alignment horizontal="left" vertical="top" wrapText="1"/>
    </xf>
    <xf numFmtId="0" fontId="42" fillId="5" borderId="97" xfId="0" applyFont="1" applyFill="1" applyBorder="1" applyAlignment="1">
      <alignment horizontal="center" vertical="center"/>
    </xf>
    <xf numFmtId="0" fontId="42" fillId="5" borderId="98" xfId="0" applyFont="1" applyFill="1" applyBorder="1" applyAlignment="1">
      <alignment horizontal="center" vertical="center"/>
    </xf>
    <xf numFmtId="0" fontId="42" fillId="5" borderId="99" xfId="0" applyFont="1" applyFill="1" applyBorder="1" applyAlignment="1">
      <alignment horizontal="center" vertical="center"/>
    </xf>
    <xf numFmtId="0" fontId="34" fillId="13" borderId="100" xfId="0" applyFont="1" applyFill="1" applyBorder="1" applyAlignment="1">
      <alignment horizontal="center" vertical="center"/>
    </xf>
    <xf numFmtId="0" fontId="34" fillId="13" borderId="90" xfId="0" applyFont="1" applyFill="1" applyBorder="1" applyAlignment="1">
      <alignment horizontal="center" vertical="center"/>
    </xf>
    <xf numFmtId="0" fontId="34" fillId="13" borderId="101" xfId="0" applyFont="1" applyFill="1" applyBorder="1" applyAlignment="1">
      <alignment horizontal="center" vertical="center"/>
    </xf>
    <xf numFmtId="0" fontId="34" fillId="13" borderId="26" xfId="0" applyFont="1" applyFill="1" applyBorder="1" applyAlignment="1">
      <alignment horizontal="center" vertical="center"/>
    </xf>
    <xf numFmtId="0" fontId="34" fillId="13" borderId="0" xfId="0" applyFont="1" applyFill="1" applyAlignment="1">
      <alignment horizontal="center" vertical="center"/>
    </xf>
    <xf numFmtId="0" fontId="34" fillId="13" borderId="49" xfId="0" applyFont="1" applyFill="1" applyBorder="1" applyAlignment="1">
      <alignment horizontal="center" vertical="center"/>
    </xf>
    <xf numFmtId="0" fontId="25" fillId="0" borderId="54" xfId="0" applyFont="1" applyBorder="1" applyAlignment="1">
      <alignment horizontal="left" vertical="top" wrapText="1"/>
    </xf>
    <xf numFmtId="0" fontId="25" fillId="0" borderId="0" xfId="0" applyFont="1" applyAlignment="1">
      <alignment horizontal="left" vertical="top" wrapText="1"/>
    </xf>
    <xf numFmtId="0" fontId="25" fillId="0" borderId="62" xfId="0" applyFont="1" applyBorder="1" applyAlignment="1">
      <alignment horizontal="left" vertical="top" wrapText="1"/>
    </xf>
    <xf numFmtId="0" fontId="25" fillId="0" borderId="71" xfId="0" applyFont="1" applyBorder="1" applyAlignment="1">
      <alignment horizontal="left" vertical="top" wrapText="1"/>
    </xf>
    <xf numFmtId="0" fontId="25" fillId="0" borderId="14" xfId="0" applyFont="1" applyBorder="1" applyAlignment="1">
      <alignment horizontal="left" vertical="top" wrapText="1"/>
    </xf>
    <xf numFmtId="0" fontId="25" fillId="0" borderId="61" xfId="0" applyFont="1" applyBorder="1" applyAlignment="1">
      <alignment horizontal="left" vertical="top" wrapText="1"/>
    </xf>
    <xf numFmtId="0" fontId="34" fillId="13" borderId="89" xfId="0" applyFont="1" applyFill="1" applyBorder="1" applyAlignment="1">
      <alignment horizontal="center" vertical="center"/>
    </xf>
    <xf numFmtId="0" fontId="43" fillId="0" borderId="90" xfId="0" applyFont="1" applyBorder="1"/>
    <xf numFmtId="0" fontId="43" fillId="0" borderId="91" xfId="0" applyFont="1" applyBorder="1"/>
    <xf numFmtId="0" fontId="43" fillId="0" borderId="56" xfId="0" applyFont="1" applyBorder="1"/>
    <xf numFmtId="0" fontId="43" fillId="0" borderId="57" xfId="0" applyFont="1" applyBorder="1"/>
    <xf numFmtId="0" fontId="43" fillId="0" borderId="67" xfId="0" applyFont="1" applyBorder="1"/>
    <xf numFmtId="0" fontId="32" fillId="5" borderId="65" xfId="0" applyFont="1" applyFill="1" applyBorder="1" applyAlignment="1">
      <alignment horizontal="left" vertical="center"/>
    </xf>
    <xf numFmtId="0" fontId="5" fillId="16" borderId="54" xfId="0" applyFont="1" applyFill="1" applyBorder="1" applyAlignment="1">
      <alignment horizontal="center"/>
    </xf>
    <xf numFmtId="0" fontId="5" fillId="16" borderId="0" xfId="0" applyFont="1" applyFill="1" applyAlignment="1">
      <alignment horizontal="center"/>
    </xf>
    <xf numFmtId="0" fontId="5" fillId="16" borderId="93" xfId="0" applyFont="1" applyFill="1" applyBorder="1" applyAlignment="1">
      <alignment horizontal="center" vertical="center"/>
    </xf>
    <xf numFmtId="0" fontId="5" fillId="16" borderId="88" xfId="0" applyFont="1" applyFill="1" applyBorder="1" applyAlignment="1">
      <alignment horizontal="center" vertical="center"/>
    </xf>
    <xf numFmtId="0" fontId="25" fillId="0" borderId="53" xfId="0" applyFont="1" applyBorder="1" applyAlignment="1">
      <alignment horizontal="left" vertical="top" wrapText="1"/>
    </xf>
    <xf numFmtId="0" fontId="25" fillId="0" borderId="6" xfId="0" applyFont="1" applyBorder="1" applyAlignment="1">
      <alignment horizontal="left" vertical="top" wrapText="1"/>
    </xf>
    <xf numFmtId="0" fontId="25" fillId="0" borderId="73" xfId="0" applyFont="1" applyBorder="1" applyAlignment="1">
      <alignment horizontal="left" vertical="top" wrapText="1"/>
    </xf>
    <xf numFmtId="0" fontId="25" fillId="0" borderId="0" xfId="0" applyFont="1" applyAlignment="1">
      <alignment horizontal="left" vertical="top"/>
    </xf>
    <xf numFmtId="0" fontId="25" fillId="0" borderId="62" xfId="0" applyFont="1" applyBorder="1" applyAlignment="1">
      <alignment horizontal="left" vertical="top"/>
    </xf>
    <xf numFmtId="0" fontId="25" fillId="0" borderId="54" xfId="0" applyFont="1" applyBorder="1" applyAlignment="1">
      <alignment horizontal="left" vertical="top"/>
    </xf>
    <xf numFmtId="0" fontId="5" fillId="12" borderId="6" xfId="0" applyFont="1" applyFill="1" applyBorder="1" applyAlignment="1">
      <alignment horizontal="center" vertical="center"/>
    </xf>
    <xf numFmtId="0" fontId="5" fillId="12" borderId="73" xfId="0" applyFont="1" applyFill="1" applyBorder="1" applyAlignment="1">
      <alignment horizontal="center" vertical="center"/>
    </xf>
    <xf numFmtId="0" fontId="5" fillId="4" borderId="0" xfId="0" applyFont="1" applyFill="1" applyAlignment="1">
      <alignment horizontal="center" vertical="center"/>
    </xf>
    <xf numFmtId="0" fontId="5" fillId="4" borderId="62" xfId="0" applyFont="1" applyFill="1" applyBorder="1" applyAlignment="1">
      <alignment horizontal="center" vertical="center"/>
    </xf>
    <xf numFmtId="0" fontId="5" fillId="14" borderId="14" xfId="0" applyFont="1" applyFill="1" applyBorder="1" applyAlignment="1">
      <alignment horizontal="center" vertical="center"/>
    </xf>
    <xf numFmtId="0" fontId="5" fillId="14" borderId="61" xfId="0" applyFont="1" applyFill="1" applyBorder="1" applyAlignment="1">
      <alignment horizontal="center" vertical="center"/>
    </xf>
    <xf numFmtId="3" fontId="20" fillId="0" borderId="50" xfId="1" applyNumberFormat="1" applyFont="1" applyBorder="1" applyAlignment="1">
      <alignment horizontal="center" vertical="center"/>
    </xf>
    <xf numFmtId="3" fontId="20" fillId="0" borderId="52" xfId="1" applyNumberFormat="1" applyFont="1" applyBorder="1" applyAlignment="1">
      <alignment horizontal="center" vertical="center"/>
    </xf>
    <xf numFmtId="3" fontId="20" fillId="0" borderId="55" xfId="1" applyNumberFormat="1" applyFont="1" applyBorder="1" applyAlignment="1">
      <alignment horizontal="center" vertical="center"/>
    </xf>
    <xf numFmtId="0" fontId="5" fillId="5" borderId="3" xfId="0" applyFont="1" applyFill="1" applyBorder="1" applyAlignment="1" applyProtection="1">
      <alignment horizontal="left" vertical="center"/>
      <protection locked="0"/>
    </xf>
    <xf numFmtId="0" fontId="5" fillId="5" borderId="4" xfId="0" applyFont="1" applyFill="1" applyBorder="1" applyAlignment="1" applyProtection="1">
      <alignment horizontal="left" vertical="center"/>
      <protection locked="0"/>
    </xf>
    <xf numFmtId="0" fontId="25" fillId="17" borderId="5" xfId="0" applyFont="1" applyFill="1" applyBorder="1" applyAlignment="1">
      <alignment horizontal="center" vertical="center"/>
    </xf>
    <xf numFmtId="0" fontId="25" fillId="17" borderId="6" xfId="0" applyFont="1" applyFill="1" applyBorder="1" applyAlignment="1">
      <alignment horizontal="center" vertical="center"/>
    </xf>
    <xf numFmtId="0" fontId="25" fillId="17" borderId="7" xfId="0" applyFont="1" applyFill="1" applyBorder="1" applyAlignment="1">
      <alignment horizontal="center" vertical="center"/>
    </xf>
    <xf numFmtId="0" fontId="25" fillId="17" borderId="12" xfId="0" applyFont="1" applyFill="1" applyBorder="1" applyAlignment="1">
      <alignment horizontal="center" vertical="center"/>
    </xf>
    <xf numFmtId="0" fontId="25" fillId="17" borderId="14" xfId="0" applyFont="1" applyFill="1" applyBorder="1" applyAlignment="1">
      <alignment horizontal="center" vertical="center"/>
    </xf>
    <xf numFmtId="0" fontId="25" fillId="17" borderId="15" xfId="0" applyFont="1" applyFill="1" applyBorder="1" applyAlignment="1">
      <alignment horizontal="center" vertical="center"/>
    </xf>
    <xf numFmtId="0" fontId="5" fillId="5" borderId="12"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5" fillId="6" borderId="22" xfId="0" applyFont="1" applyFill="1" applyBorder="1" applyAlignment="1">
      <alignment horizontal="left" vertical="top" wrapText="1"/>
    </xf>
    <xf numFmtId="0" fontId="5" fillId="6" borderId="26" xfId="0" applyFont="1" applyFill="1" applyBorder="1" applyAlignment="1">
      <alignment horizontal="left" vertical="top" wrapText="1"/>
    </xf>
    <xf numFmtId="0" fontId="5" fillId="6" borderId="35" xfId="0" applyFont="1" applyFill="1" applyBorder="1" applyAlignment="1">
      <alignment horizontal="left" vertical="top" wrapText="1"/>
    </xf>
    <xf numFmtId="0" fontId="9" fillId="0" borderId="33" xfId="0" applyFont="1" applyBorder="1" applyAlignment="1">
      <alignment horizontal="left" vertical="top" wrapText="1"/>
    </xf>
    <xf numFmtId="0" fontId="9" fillId="0" borderId="27" xfId="0" applyFont="1" applyBorder="1" applyAlignment="1">
      <alignment horizontal="left" vertical="top" wrapText="1"/>
    </xf>
    <xf numFmtId="0" fontId="9" fillId="0" borderId="34" xfId="0" applyFont="1" applyBorder="1" applyAlignment="1">
      <alignment horizontal="left" vertical="top" wrapText="1"/>
    </xf>
    <xf numFmtId="0" fontId="34" fillId="2" borderId="94" xfId="0" applyFont="1" applyFill="1" applyBorder="1" applyAlignment="1">
      <alignment horizontal="center" vertical="center"/>
    </xf>
    <xf numFmtId="0" fontId="34" fillId="2" borderId="95" xfId="0" applyFont="1" applyFill="1" applyBorder="1" applyAlignment="1">
      <alignment horizontal="center" vertical="center"/>
    </xf>
    <xf numFmtId="0" fontId="34" fillId="2" borderId="96" xfId="0" applyFont="1" applyFill="1" applyBorder="1" applyAlignment="1">
      <alignment horizontal="center" vertical="center"/>
    </xf>
    <xf numFmtId="0" fontId="39" fillId="13" borderId="45" xfId="0" applyFont="1" applyFill="1" applyBorder="1" applyAlignment="1">
      <alignment horizontal="center" vertical="center"/>
    </xf>
    <xf numFmtId="0" fontId="39" fillId="13" borderId="26" xfId="0" applyFont="1" applyFill="1" applyBorder="1" applyAlignment="1">
      <alignment horizontal="center" vertical="center"/>
    </xf>
    <xf numFmtId="0" fontId="39" fillId="13" borderId="35" xfId="0" applyFont="1" applyFill="1" applyBorder="1" applyAlignment="1">
      <alignment horizontal="center" vertical="center"/>
    </xf>
    <xf numFmtId="1" fontId="32" fillId="2" borderId="0" xfId="0" applyNumberFormat="1" applyFont="1" applyFill="1" applyAlignment="1">
      <alignment horizontal="center" vertical="center"/>
    </xf>
    <xf numFmtId="0" fontId="32" fillId="2" borderId="0" xfId="0" applyFont="1" applyFill="1" applyAlignment="1">
      <alignment horizontal="center" vertical="center"/>
    </xf>
    <xf numFmtId="1" fontId="5" fillId="2" borderId="44" xfId="0" applyNumberFormat="1" applyFont="1" applyFill="1" applyBorder="1" applyAlignment="1">
      <alignment horizontal="center" vertical="center"/>
    </xf>
    <xf numFmtId="0" fontId="5" fillId="2" borderId="48" xfId="0" applyFont="1" applyFill="1" applyBorder="1" applyAlignment="1">
      <alignment horizontal="center" vertical="center"/>
    </xf>
    <xf numFmtId="0" fontId="32" fillId="2" borderId="47" xfId="0" applyFont="1" applyFill="1" applyBorder="1" applyAlignment="1">
      <alignment horizontal="center" vertical="center" wrapText="1"/>
    </xf>
    <xf numFmtId="0" fontId="32" fillId="2" borderId="49" xfId="0" applyFont="1" applyFill="1" applyBorder="1" applyAlignment="1">
      <alignment horizontal="center" vertical="center" wrapText="1"/>
    </xf>
    <xf numFmtId="0" fontId="39" fillId="13" borderId="0" xfId="0" applyFont="1" applyFill="1" applyAlignment="1">
      <alignment horizontal="center" vertical="center" wrapText="1"/>
    </xf>
    <xf numFmtId="0" fontId="39" fillId="13" borderId="14" xfId="0" applyFont="1" applyFill="1" applyBorder="1" applyAlignment="1">
      <alignment horizontal="center" vertical="center" wrapText="1"/>
    </xf>
    <xf numFmtId="10" fontId="41" fillId="13" borderId="51" xfId="1" applyNumberFormat="1" applyFont="1" applyFill="1" applyBorder="1" applyAlignment="1">
      <alignment horizontal="center" vertical="center" wrapText="1"/>
    </xf>
    <xf numFmtId="0" fontId="4" fillId="12" borderId="6" xfId="0" applyFont="1" applyFill="1" applyBorder="1" applyAlignment="1">
      <alignment horizontal="center" vertical="center"/>
    </xf>
    <xf numFmtId="0" fontId="4" fillId="4" borderId="0" xfId="0" applyFont="1" applyFill="1" applyAlignment="1">
      <alignment horizontal="center" vertical="center"/>
    </xf>
    <xf numFmtId="0" fontId="4" fillId="14" borderId="57" xfId="0" applyFont="1" applyFill="1" applyBorder="1" applyAlignment="1">
      <alignment horizontal="center" vertical="center"/>
    </xf>
    <xf numFmtId="0" fontId="25" fillId="9" borderId="64" xfId="0" applyFont="1" applyFill="1" applyBorder="1" applyAlignment="1" applyProtection="1">
      <alignment horizontal="center"/>
      <protection locked="0"/>
    </xf>
    <xf numFmtId="0" fontId="25" fillId="9" borderId="0" xfId="0" applyFont="1" applyFill="1" applyAlignment="1" applyProtection="1">
      <alignment horizontal="center"/>
      <protection locked="0"/>
    </xf>
    <xf numFmtId="0" fontId="25" fillId="9" borderId="62" xfId="0" applyFont="1" applyFill="1" applyBorder="1" applyAlignment="1" applyProtection="1">
      <alignment horizontal="center"/>
      <protection locked="0"/>
    </xf>
    <xf numFmtId="0" fontId="34" fillId="13" borderId="54" xfId="0" applyFont="1" applyFill="1" applyBorder="1" applyAlignment="1">
      <alignment horizontal="center" vertical="center"/>
    </xf>
    <xf numFmtId="0" fontId="34" fillId="13" borderId="62" xfId="0" applyFont="1" applyFill="1" applyBorder="1" applyAlignment="1">
      <alignment horizontal="center" vertical="center"/>
    </xf>
    <xf numFmtId="0" fontId="34" fillId="13" borderId="56" xfId="0" applyFont="1" applyFill="1" applyBorder="1" applyAlignment="1">
      <alignment horizontal="center" vertical="center"/>
    </xf>
    <xf numFmtId="0" fontId="34" fillId="13" borderId="57" xfId="0" applyFont="1" applyFill="1" applyBorder="1" applyAlignment="1">
      <alignment horizontal="center" vertical="center"/>
    </xf>
    <xf numFmtId="0" fontId="34" fillId="13" borderId="67" xfId="0" applyFont="1" applyFill="1" applyBorder="1" applyAlignment="1">
      <alignment horizontal="center" vertical="center"/>
    </xf>
    <xf numFmtId="0" fontId="14" fillId="9" borderId="6" xfId="0" applyFont="1" applyFill="1" applyBorder="1" applyAlignment="1">
      <alignment horizontal="left" vertical="center"/>
    </xf>
    <xf numFmtId="0" fontId="14" fillId="9" borderId="73" xfId="0" applyFont="1" applyFill="1" applyBorder="1" applyAlignment="1">
      <alignment horizontal="left" vertical="center"/>
    </xf>
    <xf numFmtId="0" fontId="32" fillId="5" borderId="53" xfId="0" applyFont="1" applyFill="1" applyBorder="1" applyAlignment="1">
      <alignment horizontal="left" vertical="center"/>
    </xf>
    <xf numFmtId="0" fontId="32" fillId="5" borderId="6" xfId="0" applyFont="1" applyFill="1" applyBorder="1" applyAlignment="1">
      <alignment horizontal="left" vertical="center"/>
    </xf>
    <xf numFmtId="0" fontId="32" fillId="5" borderId="73" xfId="0" applyFont="1" applyFill="1" applyBorder="1" applyAlignment="1">
      <alignment horizontal="left" vertical="center"/>
    </xf>
    <xf numFmtId="0" fontId="9" fillId="0" borderId="53" xfId="0" applyFont="1" applyBorder="1" applyAlignment="1">
      <alignment horizontal="left" vertical="center" wrapText="1"/>
    </xf>
    <xf numFmtId="0" fontId="9" fillId="0" borderId="6" xfId="0" applyFont="1" applyBorder="1" applyAlignment="1">
      <alignment horizontal="left" vertical="center" wrapText="1"/>
    </xf>
    <xf numFmtId="0" fontId="9" fillId="0" borderId="73" xfId="0" applyFont="1" applyBorder="1" applyAlignment="1">
      <alignment horizontal="left" vertical="center" wrapText="1"/>
    </xf>
    <xf numFmtId="0" fontId="9" fillId="0" borderId="54" xfId="0" applyFont="1" applyBorder="1" applyAlignment="1">
      <alignment horizontal="left" vertical="center" wrapText="1"/>
    </xf>
    <xf numFmtId="0" fontId="9" fillId="0" borderId="0" xfId="0" applyFont="1" applyAlignment="1">
      <alignment horizontal="left" vertical="center" wrapText="1"/>
    </xf>
    <xf numFmtId="0" fontId="9" fillId="0" borderId="62" xfId="0" applyFont="1" applyBorder="1" applyAlignment="1">
      <alignment horizontal="left" vertical="center" wrapText="1"/>
    </xf>
    <xf numFmtId="0" fontId="9" fillId="0" borderId="71" xfId="0" applyFont="1" applyBorder="1" applyAlignment="1">
      <alignment horizontal="left" vertical="center" wrapText="1"/>
    </xf>
    <xf numFmtId="0" fontId="9" fillId="0" borderId="14" xfId="0" applyFont="1" applyBorder="1" applyAlignment="1">
      <alignment horizontal="left" vertical="center" wrapText="1"/>
    </xf>
    <xf numFmtId="0" fontId="9" fillId="0" borderId="61" xfId="0" applyFont="1" applyBorder="1" applyAlignment="1">
      <alignment horizontal="left" vertical="center" wrapText="1"/>
    </xf>
    <xf numFmtId="0" fontId="5" fillId="0" borderId="86" xfId="0" applyFont="1" applyBorder="1" applyAlignment="1">
      <alignment horizontal="center" vertical="center"/>
    </xf>
    <xf numFmtId="0" fontId="5" fillId="0" borderId="34" xfId="0" applyFont="1" applyBorder="1" applyAlignment="1">
      <alignment horizontal="center" vertical="center"/>
    </xf>
    <xf numFmtId="0" fontId="5" fillId="9" borderId="73" xfId="0" applyFont="1" applyFill="1" applyBorder="1" applyAlignment="1">
      <alignment horizontal="center" vertical="center"/>
    </xf>
    <xf numFmtId="0" fontId="5" fillId="9" borderId="83" xfId="0" applyFont="1" applyFill="1" applyBorder="1" applyAlignment="1">
      <alignment horizontal="center" vertical="center"/>
    </xf>
    <xf numFmtId="0" fontId="32" fillId="0" borderId="78" xfId="0" applyFont="1" applyBorder="1" applyAlignment="1" applyProtection="1">
      <alignment horizontal="center" vertical="center"/>
      <protection locked="0"/>
    </xf>
    <xf numFmtId="0" fontId="32" fillId="0" borderId="41" xfId="0" applyFont="1" applyBorder="1" applyAlignment="1" applyProtection="1">
      <alignment horizontal="center" vertical="center"/>
      <protection locked="0"/>
    </xf>
    <xf numFmtId="0" fontId="25" fillId="0" borderId="78" xfId="0" applyFont="1" applyBorder="1" applyAlignment="1" applyProtection="1">
      <alignment horizontal="center"/>
      <protection locked="0"/>
    </xf>
    <xf numFmtId="0" fontId="25" fillId="0" borderId="41" xfId="0" applyFont="1" applyBorder="1" applyAlignment="1" applyProtection="1">
      <alignment horizontal="center"/>
      <protection locked="0"/>
    </xf>
    <xf numFmtId="0" fontId="25" fillId="0" borderId="79" xfId="0" applyFont="1" applyBorder="1" applyAlignment="1" applyProtection="1">
      <alignment horizontal="center"/>
      <protection locked="0"/>
    </xf>
    <xf numFmtId="0" fontId="25" fillId="0" borderId="80" xfId="0" applyFont="1" applyBorder="1" applyAlignment="1" applyProtection="1">
      <alignment horizontal="center"/>
      <protection locked="0"/>
    </xf>
  </cellXfs>
  <cellStyles count="3">
    <cellStyle name="Hyperlink" xfId="2" builtinId="8"/>
    <cellStyle name="Normal" xfId="0" builtinId="0"/>
    <cellStyle name="Percent" xfId="1" builtinId="5"/>
  </cellStyles>
  <dxfs count="12">
    <dxf>
      <fill>
        <patternFill>
          <bgColor theme="8" tint="0.39994506668294322"/>
        </patternFill>
      </fill>
    </dxf>
    <dxf>
      <fill>
        <patternFill>
          <bgColor rgb="FFFF0000"/>
        </patternFill>
      </fill>
    </dxf>
    <dxf>
      <fill>
        <patternFill>
          <bgColor rgb="FFFFFF00"/>
        </patternFill>
      </fill>
    </dxf>
    <dxf>
      <fill>
        <patternFill>
          <bgColor rgb="FF00B050"/>
        </patternFill>
      </fill>
    </dxf>
    <dxf>
      <fill>
        <patternFill>
          <bgColor theme="8" tint="0.39994506668294322"/>
        </patternFill>
      </fill>
    </dxf>
    <dxf>
      <fill>
        <patternFill>
          <bgColor rgb="FFFF0000"/>
        </patternFill>
      </fill>
    </dxf>
    <dxf>
      <fill>
        <patternFill>
          <bgColor rgb="FFFFFF00"/>
        </patternFill>
      </fill>
    </dxf>
    <dxf>
      <fill>
        <patternFill>
          <bgColor rgb="FF00B050"/>
        </patternFill>
      </fill>
    </dxf>
    <dxf>
      <fill>
        <patternFill>
          <bgColor theme="8" tint="0.39994506668294322"/>
        </patternFill>
      </fill>
    </dxf>
    <dxf>
      <fill>
        <patternFill>
          <bgColor rgb="FFFF0000"/>
        </patternFill>
      </fill>
    </dxf>
    <dxf>
      <fill>
        <patternFill>
          <bgColor rgb="FFFFFF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83127</xdr:colOff>
      <xdr:row>0</xdr:row>
      <xdr:rowOff>34637</xdr:rowOff>
    </xdr:from>
    <xdr:to>
      <xdr:col>7</xdr:col>
      <xdr:colOff>431801</xdr:colOff>
      <xdr:row>1</xdr:row>
      <xdr:rowOff>491837</xdr:rowOff>
    </xdr:to>
    <xdr:pic>
      <xdr:nvPicPr>
        <xdr:cNvPr id="2" name="Picture 1" descr="images.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13705994" y="34637"/>
          <a:ext cx="2058940" cy="956733"/>
        </a:xfrm>
        <a:prstGeom prst="rect">
          <a:avLst/>
        </a:prstGeom>
      </xdr:spPr>
    </xdr:pic>
    <xdr:clientData/>
  </xdr:twoCellAnchor>
  <xdr:twoCellAnchor editAs="oneCell">
    <xdr:from>
      <xdr:col>7</xdr:col>
      <xdr:colOff>917864</xdr:colOff>
      <xdr:row>0</xdr:row>
      <xdr:rowOff>103909</xdr:rowOff>
    </xdr:from>
    <xdr:to>
      <xdr:col>15</xdr:col>
      <xdr:colOff>270163</xdr:colOff>
      <xdr:row>1</xdr:row>
      <xdr:rowOff>450274</xdr:rowOff>
    </xdr:to>
    <xdr:pic>
      <xdr:nvPicPr>
        <xdr:cNvPr id="3" name="Picture 2" descr="afcec 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stretch>
          <a:fillRect/>
        </a:stretch>
      </xdr:blipFill>
      <xdr:spPr>
        <a:xfrm>
          <a:off x="16241684" y="103909"/>
          <a:ext cx="990599" cy="849285"/>
        </a:xfrm>
        <a:prstGeom prst="rect">
          <a:avLst/>
        </a:prstGeom>
      </xdr:spPr>
    </xdr:pic>
    <xdr:clientData/>
  </xdr:twoCellAnchor>
  <xdr:twoCellAnchor>
    <xdr:from>
      <xdr:col>1</xdr:col>
      <xdr:colOff>33866</xdr:colOff>
      <xdr:row>27</xdr:row>
      <xdr:rowOff>465666</xdr:rowOff>
    </xdr:from>
    <xdr:to>
      <xdr:col>1</xdr:col>
      <xdr:colOff>5613400</xdr:colOff>
      <xdr:row>27</xdr:row>
      <xdr:rowOff>474133</xdr:rowOff>
    </xdr:to>
    <xdr:cxnSp macro="">
      <xdr:nvCxnSpPr>
        <xdr:cNvPr id="5" name="Straight Connector 4">
          <a:extLst>
            <a:ext uri="{FF2B5EF4-FFF2-40B4-BE49-F238E27FC236}">
              <a16:creationId xmlns:a16="http://schemas.microsoft.com/office/drawing/2014/main" id="{00000000-0008-0000-0200-000005000000}"/>
            </a:ext>
          </a:extLst>
        </xdr:cNvPr>
        <xdr:cNvCxnSpPr/>
      </xdr:nvCxnSpPr>
      <xdr:spPr>
        <a:xfrm>
          <a:off x="2091266" y="14613466"/>
          <a:ext cx="5579534" cy="8467"/>
        </a:xfrm>
        <a:prstGeom prst="line">
          <a:avLst/>
        </a:prstGeom>
        <a:ln w="285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igettec/Documents/Monthly%20Deliverable%20Tracker/B-Castro_S055_PSR-HARB_APR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asks"/>
      <sheetName val="LookupTables"/>
    </sheetNames>
    <sheetDataSet>
      <sheetData sheetId="0"/>
      <sheetData sheetId="1"/>
      <sheetData sheetId="2">
        <row r="2">
          <cell r="P2" t="str">
            <v>Y</v>
          </cell>
        </row>
        <row r="3">
          <cell r="P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transboundarywaters.orst.edu/database/" TargetMode="External"/><Relationship Id="rId7" Type="http://schemas.openxmlformats.org/officeDocument/2006/relationships/vmlDrawing" Target="../drawings/vmlDrawing1.vml"/><Relationship Id="rId2" Type="http://schemas.openxmlformats.org/officeDocument/2006/relationships/hyperlink" Target="http://www.cpc.ncep.noaa.gov/products/Drought/" TargetMode="External"/><Relationship Id="rId1" Type="http://schemas.openxmlformats.org/officeDocument/2006/relationships/hyperlink" Target="http://www.cpc.ncep.noaa.gov/products/Drought/%20(use%20the%20US%20Seasonal%20Drought%20Outlook%20Ma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groundwaterwatch.usgs.gov/"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B44"/>
  <sheetViews>
    <sheetView workbookViewId="0">
      <selection activeCell="B29" sqref="B29"/>
    </sheetView>
  </sheetViews>
  <sheetFormatPr defaultRowHeight="14.4" x14ac:dyDescent="0.3"/>
  <cols>
    <col min="3" max="3" width="75.6640625" customWidth="1"/>
  </cols>
  <sheetData>
    <row r="1" spans="1:28" ht="39" customHeight="1" thickTop="1" thickBot="1" x14ac:dyDescent="0.35">
      <c r="A1" s="254" t="s">
        <v>181</v>
      </c>
      <c r="B1" s="255"/>
      <c r="C1" s="255"/>
      <c r="D1" s="255"/>
      <c r="E1" s="256"/>
      <c r="AA1" s="247" t="s">
        <v>183</v>
      </c>
      <c r="AB1" s="248"/>
    </row>
    <row r="2" spans="1:28" ht="15" customHeight="1" thickTop="1" thickBot="1" x14ac:dyDescent="0.35">
      <c r="A2" s="257" t="s">
        <v>182</v>
      </c>
      <c r="B2" s="258"/>
      <c r="C2" s="258"/>
      <c r="D2" s="258"/>
      <c r="E2" s="259"/>
      <c r="AA2" s="249"/>
      <c r="AB2" s="250"/>
    </row>
    <row r="3" spans="1:28" ht="15" customHeight="1" x14ac:dyDescent="0.3">
      <c r="A3" s="260"/>
      <c r="B3" s="261"/>
      <c r="C3" s="261"/>
      <c r="D3" s="261"/>
      <c r="E3" s="262"/>
    </row>
    <row r="4" spans="1:28" x14ac:dyDescent="0.3">
      <c r="A4" s="260"/>
      <c r="B4" s="261"/>
      <c r="C4" s="261"/>
      <c r="D4" s="261"/>
      <c r="E4" s="262"/>
    </row>
    <row r="5" spans="1:28" ht="15" thickBot="1" x14ac:dyDescent="0.35">
      <c r="A5" s="196"/>
      <c r="B5" s="194"/>
      <c r="C5" s="194"/>
      <c r="D5" s="194"/>
      <c r="E5" s="197"/>
    </row>
    <row r="6" spans="1:28" ht="14.4" customHeight="1" x14ac:dyDescent="0.3">
      <c r="A6" s="196"/>
      <c r="B6" s="194"/>
      <c r="C6" s="251" t="s">
        <v>170</v>
      </c>
      <c r="D6" s="194"/>
      <c r="E6" s="197"/>
    </row>
    <row r="7" spans="1:28" ht="14.4" customHeight="1" x14ac:dyDescent="0.3">
      <c r="A7" s="196"/>
      <c r="B7" s="194"/>
      <c r="C7" s="252"/>
      <c r="D7" s="194"/>
      <c r="E7" s="197"/>
    </row>
    <row r="8" spans="1:28" ht="14.4" customHeight="1" x14ac:dyDescent="0.3">
      <c r="A8" s="196"/>
      <c r="B8" s="194"/>
      <c r="C8" s="252"/>
      <c r="D8" s="194"/>
      <c r="E8" s="197"/>
    </row>
    <row r="9" spans="1:28" ht="14.4" customHeight="1" x14ac:dyDescent="0.3">
      <c r="A9" s="196"/>
      <c r="B9" s="194"/>
      <c r="C9" s="252"/>
      <c r="D9" s="194"/>
      <c r="E9" s="197"/>
    </row>
    <row r="10" spans="1:28" ht="14.4" customHeight="1" x14ac:dyDescent="0.3">
      <c r="A10" s="196"/>
      <c r="B10" s="194"/>
      <c r="C10" s="252"/>
      <c r="D10" s="194"/>
      <c r="E10" s="197"/>
    </row>
    <row r="11" spans="1:28" ht="14.4" customHeight="1" x14ac:dyDescent="0.3">
      <c r="A11" s="196"/>
      <c r="B11" s="194"/>
      <c r="C11" s="252"/>
      <c r="D11" s="194"/>
      <c r="E11" s="197"/>
    </row>
    <row r="12" spans="1:28" ht="14.4" customHeight="1" x14ac:dyDescent="0.3">
      <c r="A12" s="196"/>
      <c r="B12" s="194"/>
      <c r="C12" s="252"/>
      <c r="D12" s="194"/>
      <c r="E12" s="197"/>
    </row>
    <row r="13" spans="1:28" ht="14.4" customHeight="1" x14ac:dyDescent="0.3">
      <c r="A13" s="196"/>
      <c r="B13" s="194"/>
      <c r="C13" s="252"/>
      <c r="D13" s="194"/>
      <c r="E13" s="197"/>
    </row>
    <row r="14" spans="1:28" ht="14.4" customHeight="1" x14ac:dyDescent="0.3">
      <c r="A14" s="196"/>
      <c r="B14" s="194"/>
      <c r="C14" s="252"/>
      <c r="D14" s="194"/>
      <c r="E14" s="197"/>
    </row>
    <row r="15" spans="1:28" ht="14.4" customHeight="1" x14ac:dyDescent="0.3">
      <c r="A15" s="196"/>
      <c r="B15" s="194"/>
      <c r="C15" s="252"/>
      <c r="D15" s="194"/>
      <c r="E15" s="197"/>
    </row>
    <row r="16" spans="1:28" ht="14.4" customHeight="1" x14ac:dyDescent="0.3">
      <c r="A16" s="196"/>
      <c r="B16" s="194"/>
      <c r="C16" s="252"/>
      <c r="D16" s="194"/>
      <c r="E16" s="197"/>
    </row>
    <row r="17" spans="1:8" ht="14.4" customHeight="1" x14ac:dyDescent="0.3">
      <c r="A17" s="196"/>
      <c r="B17" s="194"/>
      <c r="C17" s="252"/>
      <c r="D17" s="194"/>
      <c r="E17" s="197"/>
    </row>
    <row r="18" spans="1:8" ht="14.4" customHeight="1" x14ac:dyDescent="0.3">
      <c r="A18" s="196"/>
      <c r="B18" s="194"/>
      <c r="C18" s="252"/>
      <c r="D18" s="194"/>
      <c r="E18" s="197"/>
    </row>
    <row r="19" spans="1:8" ht="14.4" customHeight="1" x14ac:dyDescent="0.3">
      <c r="A19" s="196"/>
      <c r="B19" s="194"/>
      <c r="C19" s="252"/>
      <c r="D19" s="194"/>
      <c r="E19" s="197"/>
    </row>
    <row r="20" spans="1:8" ht="14.4" customHeight="1" x14ac:dyDescent="0.3">
      <c r="A20" s="196"/>
      <c r="B20" s="194"/>
      <c r="C20" s="252"/>
      <c r="D20" s="194"/>
      <c r="E20" s="197"/>
    </row>
    <row r="21" spans="1:8" ht="14.4" customHeight="1" x14ac:dyDescent="0.3">
      <c r="A21" s="196"/>
      <c r="B21" s="194"/>
      <c r="C21" s="252"/>
      <c r="D21" s="194"/>
      <c r="E21" s="197"/>
    </row>
    <row r="22" spans="1:8" ht="14.4" customHeight="1" x14ac:dyDescent="0.3">
      <c r="A22" s="196"/>
      <c r="B22" s="194"/>
      <c r="C22" s="252"/>
      <c r="D22" s="194"/>
      <c r="E22" s="197"/>
      <c r="H22" s="82"/>
    </row>
    <row r="23" spans="1:8" ht="14.4" customHeight="1" x14ac:dyDescent="0.3">
      <c r="A23" s="196"/>
      <c r="B23" s="194"/>
      <c r="C23" s="252"/>
      <c r="D23" s="194"/>
      <c r="E23" s="197"/>
    </row>
    <row r="24" spans="1:8" ht="14.4" customHeight="1" x14ac:dyDescent="0.3">
      <c r="A24" s="196"/>
      <c r="B24" s="194"/>
      <c r="C24" s="252"/>
      <c r="D24" s="194"/>
      <c r="E24" s="197"/>
    </row>
    <row r="25" spans="1:8" ht="14.4" customHeight="1" x14ac:dyDescent="0.3">
      <c r="A25" s="196"/>
      <c r="B25" s="194"/>
      <c r="C25" s="252"/>
      <c r="D25" s="194"/>
      <c r="E25" s="197"/>
    </row>
    <row r="26" spans="1:8" ht="14.4" customHeight="1" x14ac:dyDescent="0.3">
      <c r="A26" s="196"/>
      <c r="B26" s="194"/>
      <c r="C26" s="252"/>
      <c r="D26" s="194"/>
      <c r="E26" s="197"/>
    </row>
    <row r="27" spans="1:8" ht="14.4" customHeight="1" x14ac:dyDescent="0.3">
      <c r="A27" s="196"/>
      <c r="B27" s="194"/>
      <c r="C27" s="252"/>
      <c r="D27" s="194"/>
      <c r="E27" s="197"/>
    </row>
    <row r="28" spans="1:8" ht="14.4" customHeight="1" x14ac:dyDescent="0.3">
      <c r="A28" s="196"/>
      <c r="B28" s="194"/>
      <c r="C28" s="252"/>
      <c r="D28" s="194"/>
      <c r="E28" s="197"/>
    </row>
    <row r="29" spans="1:8" ht="14.4" customHeight="1" x14ac:dyDescent="0.3">
      <c r="A29" s="196"/>
      <c r="B29" s="194"/>
      <c r="C29" s="252"/>
      <c r="D29" s="194"/>
      <c r="E29" s="197"/>
    </row>
    <row r="30" spans="1:8" ht="14.4" customHeight="1" x14ac:dyDescent="0.3">
      <c r="A30" s="196"/>
      <c r="B30" s="194"/>
      <c r="C30" s="252"/>
      <c r="D30" s="194"/>
      <c r="E30" s="197"/>
    </row>
    <row r="31" spans="1:8" ht="14.4" customHeight="1" x14ac:dyDescent="0.3">
      <c r="A31" s="196"/>
      <c r="B31" s="194"/>
      <c r="C31" s="252"/>
      <c r="D31" s="194"/>
      <c r="E31" s="197"/>
    </row>
    <row r="32" spans="1:8" ht="14.4" customHeight="1" x14ac:dyDescent="0.3">
      <c r="A32" s="196"/>
      <c r="B32" s="194"/>
      <c r="C32" s="252"/>
      <c r="D32" s="194"/>
      <c r="E32" s="197"/>
    </row>
    <row r="33" spans="1:5" ht="14.4" customHeight="1" x14ac:dyDescent="0.3">
      <c r="A33" s="196"/>
      <c r="B33" s="194"/>
      <c r="C33" s="252"/>
      <c r="D33" s="194"/>
      <c r="E33" s="197"/>
    </row>
    <row r="34" spans="1:5" ht="14.4" customHeight="1" x14ac:dyDescent="0.3">
      <c r="A34" s="196"/>
      <c r="B34" s="194"/>
      <c r="C34" s="252"/>
      <c r="D34" s="194"/>
      <c r="E34" s="197"/>
    </row>
    <row r="35" spans="1:5" ht="14.4" customHeight="1" x14ac:dyDescent="0.3">
      <c r="A35" s="196"/>
      <c r="B35" s="194"/>
      <c r="C35" s="252"/>
      <c r="D35" s="194"/>
      <c r="E35" s="197"/>
    </row>
    <row r="36" spans="1:5" ht="14.4" customHeight="1" x14ac:dyDescent="0.3">
      <c r="A36" s="196"/>
      <c r="B36" s="194"/>
      <c r="C36" s="252"/>
      <c r="D36" s="194"/>
      <c r="E36" s="197"/>
    </row>
    <row r="37" spans="1:5" ht="14.4" customHeight="1" x14ac:dyDescent="0.3">
      <c r="A37" s="196"/>
      <c r="B37" s="194"/>
      <c r="C37" s="252"/>
      <c r="D37" s="194"/>
      <c r="E37" s="197"/>
    </row>
    <row r="38" spans="1:5" ht="14.4" customHeight="1" x14ac:dyDescent="0.3">
      <c r="A38" s="196"/>
      <c r="B38" s="194"/>
      <c r="C38" s="252"/>
      <c r="D38" s="194"/>
      <c r="E38" s="197"/>
    </row>
    <row r="39" spans="1:5" ht="14.4" customHeight="1" x14ac:dyDescent="0.3">
      <c r="A39" s="196"/>
      <c r="B39" s="194"/>
      <c r="C39" s="252"/>
      <c r="D39" s="194"/>
      <c r="E39" s="197"/>
    </row>
    <row r="40" spans="1:5" ht="14.4" customHeight="1" x14ac:dyDescent="0.3">
      <c r="A40" s="196"/>
      <c r="B40" s="194"/>
      <c r="C40" s="252"/>
      <c r="D40" s="194"/>
      <c r="E40" s="197"/>
    </row>
    <row r="41" spans="1:5" ht="57" customHeight="1" thickBot="1" x14ac:dyDescent="0.35">
      <c r="A41" s="196"/>
      <c r="B41" s="195"/>
      <c r="C41" s="253"/>
      <c r="D41" s="198"/>
      <c r="E41" s="197"/>
    </row>
    <row r="42" spans="1:5" x14ac:dyDescent="0.3">
      <c r="A42" s="196"/>
      <c r="B42" s="194"/>
      <c r="C42" s="194"/>
      <c r="D42" s="194"/>
      <c r="E42" s="197"/>
    </row>
    <row r="43" spans="1:5" ht="15" thickBot="1" x14ac:dyDescent="0.35">
      <c r="A43" s="199"/>
      <c r="B43" s="200"/>
      <c r="C43" s="200"/>
      <c r="D43" s="200"/>
      <c r="E43" s="201"/>
    </row>
    <row r="44" spans="1:5" ht="15" thickTop="1" x14ac:dyDescent="0.3"/>
  </sheetData>
  <mergeCells count="4">
    <mergeCell ref="AA1:AB2"/>
    <mergeCell ref="C6:C41"/>
    <mergeCell ref="A1:E1"/>
    <mergeCell ref="A2:E4"/>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249977111117893"/>
  </sheetPr>
  <dimension ref="A1:F45"/>
  <sheetViews>
    <sheetView topLeftCell="A28" zoomScale="120" zoomScaleNormal="120" workbookViewId="0">
      <selection activeCell="A6" sqref="A6:F14"/>
    </sheetView>
  </sheetViews>
  <sheetFormatPr defaultRowHeight="14.4" x14ac:dyDescent="0.3"/>
  <cols>
    <col min="1" max="1" width="14.88671875" style="77" customWidth="1"/>
    <col min="2" max="2" width="19.5546875" style="77" customWidth="1"/>
    <col min="3" max="3" width="36.109375" style="77" customWidth="1"/>
    <col min="4" max="4" width="16.44140625" style="77" customWidth="1"/>
    <col min="5" max="5" width="19.44140625" style="77" customWidth="1"/>
    <col min="6" max="6" width="52.77734375" style="77" customWidth="1"/>
    <col min="7" max="7" width="36.33203125" customWidth="1"/>
  </cols>
  <sheetData>
    <row r="1" spans="1:6" ht="33" customHeight="1" thickBot="1" x14ac:dyDescent="0.35">
      <c r="A1" s="75" t="str">
        <f>'WSA Scorecard '!A1</f>
        <v xml:space="preserve">DATE: </v>
      </c>
      <c r="B1" s="275" t="str">
        <f>'WSA Scorecard '!B1</f>
        <v xml:space="preserve">INSTALLATION:  </v>
      </c>
      <c r="C1" s="275"/>
      <c r="D1" s="75" t="str">
        <f>'WSA Scorecard '!$B$2</f>
        <v xml:space="preserve">STATE:  </v>
      </c>
      <c r="E1" s="75" t="str">
        <f>'WSA Scorecard '!$A$2</f>
        <v xml:space="preserve">EPA REGION: </v>
      </c>
      <c r="F1" s="76" t="str">
        <f>'WSA Scorecard '!$C$1</f>
        <v>PREPARER ORGANIZATION:</v>
      </c>
    </row>
    <row r="2" spans="1:6" ht="15" customHeight="1" thickTop="1" x14ac:dyDescent="0.3">
      <c r="A2" s="269" t="s">
        <v>171</v>
      </c>
      <c r="B2" s="270"/>
      <c r="C2" s="270"/>
      <c r="D2" s="270"/>
      <c r="E2" s="270"/>
      <c r="F2" s="271"/>
    </row>
    <row r="3" spans="1:6" ht="15" customHeight="1" thickBot="1" x14ac:dyDescent="0.35">
      <c r="A3" s="272"/>
      <c r="B3" s="273"/>
      <c r="C3" s="273"/>
      <c r="D3" s="273"/>
      <c r="E3" s="273"/>
      <c r="F3" s="274"/>
    </row>
    <row r="4" spans="1:6" ht="15" customHeight="1" thickTop="1" thickBot="1" x14ac:dyDescent="0.6">
      <c r="A4" s="186"/>
      <c r="B4" s="187"/>
      <c r="C4" s="187"/>
      <c r="D4" s="187"/>
      <c r="E4" s="187"/>
      <c r="F4" s="188"/>
    </row>
    <row r="5" spans="1:6" ht="21.6" thickTop="1" thickBot="1" x14ac:dyDescent="0.35">
      <c r="A5" s="278" t="s">
        <v>154</v>
      </c>
      <c r="B5" s="279"/>
      <c r="C5" s="279"/>
      <c r="D5" s="174"/>
      <c r="E5" s="174"/>
      <c r="F5" s="175"/>
    </row>
    <row r="6" spans="1:6" ht="20.399999999999999" customHeight="1" x14ac:dyDescent="0.3">
      <c r="A6" s="280" t="s">
        <v>174</v>
      </c>
      <c r="B6" s="281"/>
      <c r="C6" s="281"/>
      <c r="D6" s="281"/>
      <c r="E6" s="281"/>
      <c r="F6" s="282"/>
    </row>
    <row r="7" spans="1:6" ht="20.399999999999999" customHeight="1" x14ac:dyDescent="0.3">
      <c r="A7" s="263"/>
      <c r="B7" s="264"/>
      <c r="C7" s="264"/>
      <c r="D7" s="264"/>
      <c r="E7" s="264"/>
      <c r="F7" s="265"/>
    </row>
    <row r="8" spans="1:6" ht="20.399999999999999" customHeight="1" x14ac:dyDescent="0.3">
      <c r="A8" s="263"/>
      <c r="B8" s="264"/>
      <c r="C8" s="264"/>
      <c r="D8" s="264"/>
      <c r="E8" s="264"/>
      <c r="F8" s="265"/>
    </row>
    <row r="9" spans="1:6" ht="20.399999999999999" customHeight="1" x14ac:dyDescent="0.3">
      <c r="A9" s="263"/>
      <c r="B9" s="264"/>
      <c r="C9" s="264"/>
      <c r="D9" s="264"/>
      <c r="E9" s="264"/>
      <c r="F9" s="265"/>
    </row>
    <row r="10" spans="1:6" ht="20.399999999999999" customHeight="1" x14ac:dyDescent="0.3">
      <c r="A10" s="263"/>
      <c r="B10" s="264"/>
      <c r="C10" s="264"/>
      <c r="D10" s="264"/>
      <c r="E10" s="264"/>
      <c r="F10" s="265"/>
    </row>
    <row r="11" spans="1:6" ht="20.399999999999999" customHeight="1" x14ac:dyDescent="0.3">
      <c r="A11" s="263"/>
      <c r="B11" s="264"/>
      <c r="C11" s="264"/>
      <c r="D11" s="264"/>
      <c r="E11" s="264"/>
      <c r="F11" s="265"/>
    </row>
    <row r="12" spans="1:6" ht="20.399999999999999" customHeight="1" x14ac:dyDescent="0.3">
      <c r="A12" s="263"/>
      <c r="B12" s="264"/>
      <c r="C12" s="264"/>
      <c r="D12" s="264"/>
      <c r="E12" s="264"/>
      <c r="F12" s="265"/>
    </row>
    <row r="13" spans="1:6" ht="20.399999999999999" customHeight="1" x14ac:dyDescent="0.3">
      <c r="A13" s="263"/>
      <c r="B13" s="264"/>
      <c r="C13" s="264"/>
      <c r="D13" s="264"/>
      <c r="E13" s="264"/>
      <c r="F13" s="265"/>
    </row>
    <row r="14" spans="1:6" ht="14.4" customHeight="1" x14ac:dyDescent="0.3">
      <c r="A14" s="263"/>
      <c r="B14" s="264"/>
      <c r="C14" s="264"/>
      <c r="D14" s="264"/>
      <c r="E14" s="264"/>
      <c r="F14" s="265"/>
    </row>
    <row r="15" spans="1:6" ht="18" customHeight="1" x14ac:dyDescent="0.3">
      <c r="A15" s="276" t="s">
        <v>145</v>
      </c>
      <c r="B15" s="277"/>
      <c r="C15" s="277"/>
      <c r="D15" s="80"/>
      <c r="E15" s="80"/>
      <c r="F15" s="81"/>
    </row>
    <row r="16" spans="1:6" ht="14.4" customHeight="1" x14ac:dyDescent="0.3">
      <c r="A16" s="263" t="s">
        <v>178</v>
      </c>
      <c r="B16" s="264"/>
      <c r="C16" s="264"/>
      <c r="D16" s="264"/>
      <c r="E16" s="264"/>
      <c r="F16" s="265"/>
    </row>
    <row r="17" spans="1:6" x14ac:dyDescent="0.3">
      <c r="A17" s="263"/>
      <c r="B17" s="264"/>
      <c r="C17" s="264"/>
      <c r="D17" s="264"/>
      <c r="E17" s="264"/>
      <c r="F17" s="265"/>
    </row>
    <row r="18" spans="1:6" x14ac:dyDescent="0.3">
      <c r="A18" s="263"/>
      <c r="B18" s="264"/>
      <c r="C18" s="264"/>
      <c r="D18" s="264"/>
      <c r="E18" s="264"/>
      <c r="F18" s="265"/>
    </row>
    <row r="19" spans="1:6" x14ac:dyDescent="0.3">
      <c r="A19" s="263"/>
      <c r="B19" s="264"/>
      <c r="C19" s="264"/>
      <c r="D19" s="264"/>
      <c r="E19" s="264"/>
      <c r="F19" s="265"/>
    </row>
    <row r="20" spans="1:6" x14ac:dyDescent="0.3">
      <c r="A20" s="263"/>
      <c r="B20" s="264"/>
      <c r="C20" s="264"/>
      <c r="D20" s="264"/>
      <c r="E20" s="264"/>
      <c r="F20" s="265"/>
    </row>
    <row r="21" spans="1:6" ht="17.399999999999999" x14ac:dyDescent="0.3">
      <c r="A21" s="276" t="s">
        <v>175</v>
      </c>
      <c r="B21" s="277"/>
      <c r="C21" s="277"/>
      <c r="D21" s="80"/>
      <c r="E21" s="80"/>
      <c r="F21" s="81"/>
    </row>
    <row r="22" spans="1:6" ht="14.4" customHeight="1" x14ac:dyDescent="0.3">
      <c r="A22" s="263" t="s">
        <v>177</v>
      </c>
      <c r="B22" s="264"/>
      <c r="C22" s="264"/>
      <c r="D22" s="264"/>
      <c r="E22" s="264"/>
      <c r="F22" s="265"/>
    </row>
    <row r="23" spans="1:6" x14ac:dyDescent="0.3">
      <c r="A23" s="263"/>
      <c r="B23" s="264"/>
      <c r="C23" s="264"/>
      <c r="D23" s="264"/>
      <c r="E23" s="264"/>
      <c r="F23" s="265"/>
    </row>
    <row r="24" spans="1:6" ht="131.4" customHeight="1" x14ac:dyDescent="0.3">
      <c r="A24" s="263"/>
      <c r="B24" s="264"/>
      <c r="C24" s="264"/>
      <c r="D24" s="264"/>
      <c r="E24" s="264"/>
      <c r="F24" s="265"/>
    </row>
    <row r="25" spans="1:6" ht="17.399999999999999" x14ac:dyDescent="0.3">
      <c r="A25" s="276" t="s">
        <v>156</v>
      </c>
      <c r="B25" s="277"/>
      <c r="C25" s="277"/>
      <c r="D25" s="80"/>
      <c r="E25" s="80"/>
      <c r="F25" s="81"/>
    </row>
    <row r="26" spans="1:6" ht="14.4" customHeight="1" x14ac:dyDescent="0.3">
      <c r="A26" s="263" t="s">
        <v>176</v>
      </c>
      <c r="B26" s="264"/>
      <c r="C26" s="264"/>
      <c r="D26" s="264"/>
      <c r="E26" s="264"/>
      <c r="F26" s="265"/>
    </row>
    <row r="27" spans="1:6" x14ac:dyDescent="0.3">
      <c r="A27" s="263"/>
      <c r="B27" s="264"/>
      <c r="C27" s="264"/>
      <c r="D27" s="264"/>
      <c r="E27" s="264"/>
      <c r="F27" s="265"/>
    </row>
    <row r="28" spans="1:6" x14ac:dyDescent="0.3">
      <c r="A28" s="263"/>
      <c r="B28" s="264"/>
      <c r="C28" s="264"/>
      <c r="D28" s="264"/>
      <c r="E28" s="264"/>
      <c r="F28" s="265"/>
    </row>
    <row r="29" spans="1:6" x14ac:dyDescent="0.3">
      <c r="A29" s="263"/>
      <c r="B29" s="264"/>
      <c r="C29" s="264"/>
      <c r="D29" s="264"/>
      <c r="E29" s="264"/>
      <c r="F29" s="265"/>
    </row>
    <row r="30" spans="1:6" ht="15" thickBot="1" x14ac:dyDescent="0.35">
      <c r="A30" s="266"/>
      <c r="B30" s="267"/>
      <c r="C30" s="267"/>
      <c r="D30" s="267"/>
      <c r="E30" s="267"/>
      <c r="F30" s="268"/>
    </row>
    <row r="31" spans="1:6" ht="17.399999999999999" x14ac:dyDescent="0.3">
      <c r="A31" s="276" t="s">
        <v>172</v>
      </c>
      <c r="B31" s="277"/>
      <c r="C31" s="277"/>
      <c r="D31" s="80"/>
      <c r="E31" s="80"/>
      <c r="F31" s="81"/>
    </row>
    <row r="32" spans="1:6" ht="14.4" customHeight="1" x14ac:dyDescent="0.3">
      <c r="A32" s="263" t="s">
        <v>173</v>
      </c>
      <c r="B32" s="283"/>
      <c r="C32" s="283"/>
      <c r="D32" s="283"/>
      <c r="E32" s="283"/>
      <c r="F32" s="284"/>
    </row>
    <row r="33" spans="1:6" x14ac:dyDescent="0.3">
      <c r="A33" s="285"/>
      <c r="B33" s="283"/>
      <c r="C33" s="283"/>
      <c r="D33" s="283"/>
      <c r="E33" s="283"/>
      <c r="F33" s="284"/>
    </row>
    <row r="34" spans="1:6" x14ac:dyDescent="0.3">
      <c r="A34" s="285"/>
      <c r="B34" s="283"/>
      <c r="C34" s="283"/>
      <c r="D34" s="283"/>
      <c r="E34" s="283"/>
      <c r="F34" s="284"/>
    </row>
    <row r="35" spans="1:6" x14ac:dyDescent="0.3">
      <c r="A35" s="285"/>
      <c r="B35" s="283"/>
      <c r="C35" s="283"/>
      <c r="D35" s="283"/>
      <c r="E35" s="283"/>
      <c r="F35" s="284"/>
    </row>
    <row r="36" spans="1:6" x14ac:dyDescent="0.3">
      <c r="A36" s="285"/>
      <c r="B36" s="283"/>
      <c r="C36" s="283"/>
      <c r="D36" s="283"/>
      <c r="E36" s="283"/>
      <c r="F36" s="284"/>
    </row>
    <row r="37" spans="1:6" x14ac:dyDescent="0.3">
      <c r="A37" s="285"/>
      <c r="B37" s="283"/>
      <c r="C37" s="283"/>
      <c r="D37" s="283"/>
      <c r="E37" s="283"/>
      <c r="F37" s="284"/>
    </row>
    <row r="38" spans="1:6" x14ac:dyDescent="0.3">
      <c r="A38" s="285"/>
      <c r="B38" s="283"/>
      <c r="C38" s="283"/>
      <c r="D38" s="283"/>
      <c r="E38" s="283"/>
      <c r="F38" s="284"/>
    </row>
    <row r="39" spans="1:6" x14ac:dyDescent="0.3">
      <c r="A39" s="285"/>
      <c r="B39" s="283"/>
      <c r="C39" s="283"/>
      <c r="D39" s="283"/>
      <c r="E39" s="283"/>
      <c r="F39" s="284"/>
    </row>
    <row r="40" spans="1:6" x14ac:dyDescent="0.3">
      <c r="A40" s="285"/>
      <c r="B40" s="283"/>
      <c r="C40" s="283"/>
      <c r="D40" s="283"/>
      <c r="E40" s="283"/>
      <c r="F40" s="284"/>
    </row>
    <row r="41" spans="1:6" ht="15" thickBot="1" x14ac:dyDescent="0.35">
      <c r="A41" s="285"/>
      <c r="B41" s="283"/>
      <c r="C41" s="283"/>
      <c r="D41" s="283"/>
      <c r="E41" s="283"/>
      <c r="F41" s="284"/>
    </row>
    <row r="42" spans="1:6" ht="17.399999999999999" customHeight="1" thickTop="1" x14ac:dyDescent="0.3">
      <c r="A42" s="180"/>
      <c r="B42" s="292">
        <f>'WSA Scorecard '!$H$87</f>
        <v>0</v>
      </c>
      <c r="C42" s="181"/>
      <c r="D42" s="176" t="s">
        <v>124</v>
      </c>
      <c r="E42" s="286" t="s">
        <v>125</v>
      </c>
      <c r="F42" s="287"/>
    </row>
    <row r="43" spans="1:6" ht="17.399999999999999" x14ac:dyDescent="0.3">
      <c r="A43" s="182"/>
      <c r="B43" s="293"/>
      <c r="C43" s="179"/>
      <c r="D43" s="177" t="s">
        <v>126</v>
      </c>
      <c r="E43" s="288" t="s">
        <v>127</v>
      </c>
      <c r="F43" s="289"/>
    </row>
    <row r="44" spans="1:6" ht="18" thickBot="1" x14ac:dyDescent="0.35">
      <c r="A44" s="182"/>
      <c r="B44" s="293"/>
      <c r="C44" s="179"/>
      <c r="D44" s="178" t="s">
        <v>128</v>
      </c>
      <c r="E44" s="290" t="s">
        <v>129</v>
      </c>
      <c r="F44" s="291"/>
    </row>
    <row r="45" spans="1:6" ht="15" thickBot="1" x14ac:dyDescent="0.35">
      <c r="A45" s="183"/>
      <c r="B45" s="294"/>
      <c r="C45" s="184"/>
      <c r="D45" s="184"/>
      <c r="E45" s="184"/>
      <c r="F45" s="185"/>
    </row>
  </sheetData>
  <mergeCells count="16">
    <mergeCell ref="A31:C31"/>
    <mergeCell ref="A32:F41"/>
    <mergeCell ref="E42:F42"/>
    <mergeCell ref="E43:F43"/>
    <mergeCell ref="E44:F44"/>
    <mergeCell ref="B42:B45"/>
    <mergeCell ref="A26:F30"/>
    <mergeCell ref="A2:F3"/>
    <mergeCell ref="B1:C1"/>
    <mergeCell ref="A25:C25"/>
    <mergeCell ref="A15:C15"/>
    <mergeCell ref="A5:C5"/>
    <mergeCell ref="A6:F14"/>
    <mergeCell ref="A16:F20"/>
    <mergeCell ref="A21:C21"/>
    <mergeCell ref="A22:F24"/>
  </mergeCells>
  <conditionalFormatting sqref="B42">
    <cfRule type="cellIs" dxfId="11" priority="9" operator="greaterThanOrEqual">
      <formula>50</formula>
    </cfRule>
    <cfRule type="cellIs" dxfId="10" priority="10" operator="between">
      <formula>-49</formula>
      <formula>49</formula>
    </cfRule>
    <cfRule type="cellIs" dxfId="9" priority="11" operator="lessThanOrEqual">
      <formula>-50</formula>
    </cfRule>
    <cfRule type="containsBlanks" dxfId="8" priority="12">
      <formula>LEN(TRIM(B42))=0</formula>
    </cfRule>
  </conditionalFormatting>
  <conditionalFormatting sqref="B42:B45">
    <cfRule type="cellIs" dxfId="7" priority="1" operator="greaterThanOrEqual">
      <formula>50</formula>
    </cfRule>
    <cfRule type="cellIs" dxfId="6" priority="2" operator="between">
      <formula>-49</formula>
      <formula>49</formula>
    </cfRule>
    <cfRule type="cellIs" dxfId="5" priority="3" operator="lessThanOrEqual">
      <formula>-50</formula>
    </cfRule>
    <cfRule type="containsBlanks" dxfId="4" priority="4">
      <formula>LEN(TRIM(B42))=0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A1:S109"/>
  <sheetViews>
    <sheetView tabSelected="1" topLeftCell="C1" zoomScale="90" zoomScaleNormal="90" workbookViewId="0">
      <selection activeCell="P28" sqref="P28"/>
    </sheetView>
  </sheetViews>
  <sheetFormatPr defaultRowHeight="14.4" x14ac:dyDescent="0.3"/>
  <cols>
    <col min="1" max="1" width="30" style="77" customWidth="1"/>
    <col min="2" max="2" width="82.6640625" style="77" customWidth="1"/>
    <col min="3" max="3" width="24.44140625" style="155" customWidth="1"/>
    <col min="4" max="4" width="61.44140625" style="77" customWidth="1"/>
    <col min="5" max="5" width="24.88671875" style="155" customWidth="1"/>
    <col min="6" max="6" width="28.6640625" style="165" hidden="1" customWidth="1"/>
    <col min="7" max="7" width="19.6640625" style="165" hidden="1" customWidth="1"/>
    <col min="8" max="8" width="23.88671875" style="165" customWidth="1"/>
    <col min="9" max="9" width="46.5546875" style="77" hidden="1" customWidth="1"/>
    <col min="10" max="10" width="22.88671875" style="155" hidden="1" customWidth="1"/>
    <col min="11" max="13" width="22.88671875" style="77" hidden="1" customWidth="1"/>
    <col min="14" max="14" width="37.88671875" style="77" hidden="1" customWidth="1"/>
    <col min="15" max="15" width="22.88671875" style="77" hidden="1" customWidth="1"/>
    <col min="16" max="16" width="56.21875" style="166" customWidth="1"/>
    <col min="17" max="17" width="27.6640625" hidden="1" customWidth="1"/>
    <col min="18" max="18" width="19.109375" hidden="1" customWidth="1"/>
    <col min="19" max="19" width="18.88671875" style="60" hidden="1" customWidth="1"/>
  </cols>
  <sheetData>
    <row r="1" spans="1:19" ht="39.6" customHeight="1" x14ac:dyDescent="0.3">
      <c r="A1" s="215" t="s">
        <v>141</v>
      </c>
      <c r="B1" s="216" t="s">
        <v>142</v>
      </c>
      <c r="C1" s="295" t="s">
        <v>0</v>
      </c>
      <c r="D1" s="296"/>
      <c r="E1" s="297"/>
      <c r="F1" s="298"/>
      <c r="G1" s="298"/>
      <c r="H1" s="298"/>
      <c r="I1" s="298"/>
      <c r="J1" s="298"/>
      <c r="K1" s="298"/>
      <c r="L1" s="298"/>
      <c r="M1" s="298"/>
      <c r="N1" s="298"/>
      <c r="O1" s="298"/>
      <c r="P1" s="299"/>
      <c r="Q1" s="1"/>
      <c r="R1" s="2"/>
      <c r="S1" s="3"/>
    </row>
    <row r="2" spans="1:19" ht="42.6" customHeight="1" thickBot="1" x14ac:dyDescent="0.35">
      <c r="A2" s="217" t="s">
        <v>1</v>
      </c>
      <c r="B2" s="218" t="s">
        <v>143</v>
      </c>
      <c r="C2" s="303"/>
      <c r="D2" s="304"/>
      <c r="E2" s="300"/>
      <c r="F2" s="301"/>
      <c r="G2" s="301"/>
      <c r="H2" s="301"/>
      <c r="I2" s="301"/>
      <c r="J2" s="301"/>
      <c r="K2" s="301"/>
      <c r="L2" s="301"/>
      <c r="M2" s="301"/>
      <c r="N2" s="301"/>
      <c r="O2" s="301"/>
      <c r="P2" s="302"/>
      <c r="Q2" s="4"/>
      <c r="R2" s="5"/>
      <c r="S2" s="6"/>
    </row>
    <row r="3" spans="1:19" ht="73.8" customHeight="1" thickBot="1" x14ac:dyDescent="0.35">
      <c r="A3" s="311" t="s">
        <v>155</v>
      </c>
      <c r="B3" s="312"/>
      <c r="C3" s="312"/>
      <c r="D3" s="312"/>
      <c r="E3" s="312"/>
      <c r="F3" s="312"/>
      <c r="G3" s="312"/>
      <c r="H3" s="312"/>
      <c r="I3" s="312"/>
      <c r="J3" s="312"/>
      <c r="K3" s="312"/>
      <c r="L3" s="312"/>
      <c r="M3" s="312"/>
      <c r="N3" s="312"/>
      <c r="O3" s="312"/>
      <c r="P3" s="313"/>
      <c r="Q3" s="4"/>
      <c r="R3" s="5"/>
      <c r="S3" s="6"/>
    </row>
    <row r="4" spans="1:19" ht="80.25" customHeight="1" thickBot="1" x14ac:dyDescent="0.35">
      <c r="A4" s="192" t="s">
        <v>2</v>
      </c>
      <c r="B4" s="193" t="s">
        <v>3</v>
      </c>
      <c r="C4" s="193" t="s">
        <v>4</v>
      </c>
      <c r="D4" s="193" t="s">
        <v>5</v>
      </c>
      <c r="E4" s="206" t="s">
        <v>6</v>
      </c>
      <c r="F4" s="193" t="s">
        <v>7</v>
      </c>
      <c r="G4" s="193" t="s">
        <v>8</v>
      </c>
      <c r="H4" s="193" t="s">
        <v>9</v>
      </c>
      <c r="I4" s="193" t="s">
        <v>10</v>
      </c>
      <c r="J4" s="193" t="s">
        <v>11</v>
      </c>
      <c r="K4" s="193" t="s">
        <v>12</v>
      </c>
      <c r="L4" s="193" t="s">
        <v>13</v>
      </c>
      <c r="M4" s="193" t="s">
        <v>14</v>
      </c>
      <c r="N4" s="193" t="s">
        <v>15</v>
      </c>
      <c r="O4" s="193" t="s">
        <v>16</v>
      </c>
      <c r="P4" s="219" t="s">
        <v>17</v>
      </c>
      <c r="Q4" s="7" t="s">
        <v>18</v>
      </c>
      <c r="R4" s="8" t="s">
        <v>19</v>
      </c>
      <c r="S4" s="8" t="s">
        <v>20</v>
      </c>
    </row>
    <row r="5" spans="1:19" ht="119.4" customHeight="1" x14ac:dyDescent="0.3">
      <c r="A5" s="305" t="s">
        <v>157</v>
      </c>
      <c r="B5" s="189"/>
      <c r="C5" s="190"/>
      <c r="D5" s="191"/>
      <c r="E5" s="207" t="s">
        <v>153</v>
      </c>
      <c r="F5" s="9" t="s">
        <v>21</v>
      </c>
      <c r="G5" s="83"/>
      <c r="H5" s="84"/>
      <c r="I5" s="85"/>
      <c r="J5" s="83"/>
      <c r="K5" s="83"/>
      <c r="L5" s="83"/>
      <c r="M5" s="83"/>
      <c r="N5" s="83"/>
      <c r="O5" s="83"/>
      <c r="P5" s="220"/>
      <c r="Q5" s="10"/>
      <c r="R5" s="11"/>
      <c r="S5" s="11"/>
    </row>
    <row r="6" spans="1:19" ht="30.75" customHeight="1" x14ac:dyDescent="0.3">
      <c r="A6" s="306"/>
      <c r="B6" s="86" t="s">
        <v>22</v>
      </c>
      <c r="C6" s="12" t="s">
        <v>23</v>
      </c>
      <c r="D6" s="13" t="s">
        <v>24</v>
      </c>
      <c r="E6" s="208"/>
      <c r="F6" s="87" t="str">
        <f>+IF(ISBLANK(E6)=TRUE,"0",IF(E6="Y",-1,IF(E6="N",1)))</f>
        <v>0</v>
      </c>
      <c r="G6" s="88">
        <v>10</v>
      </c>
      <c r="H6" s="14">
        <f t="shared" ref="H6" si="0">+G6*F6</f>
        <v>0</v>
      </c>
      <c r="I6" s="89"/>
      <c r="J6" s="14"/>
      <c r="K6" s="14"/>
      <c r="L6" s="14"/>
      <c r="M6" s="14"/>
      <c r="N6" s="14"/>
      <c r="O6" s="14"/>
      <c r="P6" s="221"/>
      <c r="Q6" s="15"/>
      <c r="R6" s="11"/>
      <c r="S6" s="11"/>
    </row>
    <row r="7" spans="1:19" ht="39.6" hidden="1" customHeight="1" x14ac:dyDescent="0.3">
      <c r="A7" s="306"/>
      <c r="B7" s="16" t="s">
        <v>25</v>
      </c>
      <c r="C7" s="17" t="s">
        <v>26</v>
      </c>
      <c r="D7" s="13" t="s">
        <v>27</v>
      </c>
      <c r="E7" s="208"/>
      <c r="F7" s="14"/>
      <c r="G7" s="14"/>
      <c r="H7" s="14"/>
      <c r="I7" s="90" t="s">
        <v>28</v>
      </c>
      <c r="J7" s="14" t="s">
        <v>29</v>
      </c>
      <c r="K7" s="91"/>
      <c r="L7" s="91"/>
      <c r="M7" s="91"/>
      <c r="N7" s="14"/>
      <c r="O7" s="14"/>
      <c r="P7" s="221"/>
      <c r="Q7" s="15"/>
      <c r="R7" s="11"/>
      <c r="S7" s="11"/>
    </row>
    <row r="8" spans="1:19" ht="18" customHeight="1" x14ac:dyDescent="0.3">
      <c r="A8" s="306"/>
      <c r="B8" s="18"/>
      <c r="C8" s="19" t="s">
        <v>30</v>
      </c>
      <c r="D8" s="20" t="s">
        <v>31</v>
      </c>
      <c r="E8" s="209"/>
      <c r="F8" s="92"/>
      <c r="G8" s="92"/>
      <c r="H8" s="21"/>
      <c r="I8" s="21"/>
      <c r="J8" s="21"/>
      <c r="K8" s="21"/>
      <c r="L8" s="21"/>
      <c r="M8" s="21"/>
      <c r="N8" s="21"/>
      <c r="O8" s="21"/>
      <c r="P8" s="222"/>
      <c r="Q8" s="22"/>
      <c r="R8" s="22"/>
      <c r="S8" s="23"/>
    </row>
    <row r="9" spans="1:19" ht="50.25" customHeight="1" x14ac:dyDescent="0.3">
      <c r="A9" s="306"/>
      <c r="B9" s="16" t="s">
        <v>32</v>
      </c>
      <c r="C9" s="24">
        <v>1</v>
      </c>
      <c r="D9" s="13" t="s">
        <v>33</v>
      </c>
      <c r="E9" s="55"/>
      <c r="F9" s="87" t="str">
        <f>+IF(ISBLANK(E9)=TRUE,"0",IF(E9="Y",-1,IF(E9="N",1)))</f>
        <v>0</v>
      </c>
      <c r="G9" s="88">
        <v>2</v>
      </c>
      <c r="H9" s="14">
        <f t="shared" ref="H9:H10" si="1">+G9*F9</f>
        <v>0</v>
      </c>
      <c r="I9" s="93"/>
      <c r="J9" s="94"/>
      <c r="K9" s="93"/>
      <c r="L9" s="93"/>
      <c r="M9" s="93"/>
      <c r="N9" s="93"/>
      <c r="O9" s="93"/>
      <c r="P9" s="223" t="s">
        <v>184</v>
      </c>
      <c r="Q9" s="25" t="s">
        <v>34</v>
      </c>
      <c r="R9" s="26"/>
      <c r="S9" s="27" t="s">
        <v>35</v>
      </c>
    </row>
    <row r="10" spans="1:19" ht="50.25" customHeight="1" x14ac:dyDescent="0.3">
      <c r="A10" s="306"/>
      <c r="B10" s="16" t="s">
        <v>32</v>
      </c>
      <c r="C10" s="24">
        <f>1+C9</f>
        <v>2</v>
      </c>
      <c r="D10" s="13" t="s">
        <v>36</v>
      </c>
      <c r="E10" s="55"/>
      <c r="F10" s="87" t="str">
        <f t="shared" ref="F10:F31" si="2">+IF(ISBLANK(E10)=TRUE,"0",IF(E10="Y",-1,IF(E10="N",1)))</f>
        <v>0</v>
      </c>
      <c r="G10" s="88">
        <v>2</v>
      </c>
      <c r="H10" s="14">
        <f t="shared" si="1"/>
        <v>0</v>
      </c>
      <c r="I10" s="95"/>
      <c r="J10" s="96"/>
      <c r="K10" s="95"/>
      <c r="L10" s="95"/>
      <c r="M10" s="95"/>
      <c r="N10" s="95"/>
      <c r="O10" s="95"/>
      <c r="P10" s="223" t="s">
        <v>185</v>
      </c>
      <c r="Q10" s="25" t="s">
        <v>34</v>
      </c>
      <c r="R10" s="26"/>
      <c r="S10" s="27"/>
    </row>
    <row r="11" spans="1:19" ht="50.25" hidden="1" customHeight="1" x14ac:dyDescent="0.3">
      <c r="A11" s="306"/>
      <c r="B11" s="16" t="s">
        <v>32</v>
      </c>
      <c r="C11" s="24">
        <v>2.2000000000000002</v>
      </c>
      <c r="D11" s="13" t="s">
        <v>27</v>
      </c>
      <c r="E11" s="55"/>
      <c r="F11" s="87" t="str">
        <f t="shared" si="2"/>
        <v>0</v>
      </c>
      <c r="G11" s="88"/>
      <c r="H11" s="28"/>
      <c r="I11" s="97" t="s">
        <v>37</v>
      </c>
      <c r="J11" s="96" t="s">
        <v>29</v>
      </c>
      <c r="K11" s="95"/>
      <c r="L11" s="95"/>
      <c r="M11" s="95"/>
      <c r="N11" s="95"/>
      <c r="O11" s="95"/>
      <c r="P11" s="223"/>
      <c r="Q11" s="25" t="s">
        <v>34</v>
      </c>
      <c r="R11" s="26"/>
      <c r="S11" s="27"/>
    </row>
    <row r="12" spans="1:19" ht="50.25" hidden="1" customHeight="1" x14ac:dyDescent="0.3">
      <c r="A12" s="306"/>
      <c r="B12" s="16" t="s">
        <v>32</v>
      </c>
      <c r="C12" s="24">
        <v>2.2999999999999998</v>
      </c>
      <c r="D12" s="13" t="s">
        <v>38</v>
      </c>
      <c r="E12" s="55"/>
      <c r="F12" s="87" t="str">
        <f t="shared" si="2"/>
        <v>0</v>
      </c>
      <c r="G12" s="88"/>
      <c r="H12" s="28"/>
      <c r="I12" s="98" t="s">
        <v>38</v>
      </c>
      <c r="J12" s="96"/>
      <c r="K12" s="95"/>
      <c r="L12" s="95"/>
      <c r="M12" s="95"/>
      <c r="N12" s="99" t="s">
        <v>39</v>
      </c>
      <c r="O12" s="95" t="s">
        <v>29</v>
      </c>
      <c r="P12" s="223"/>
      <c r="Q12" s="25" t="s">
        <v>34</v>
      </c>
      <c r="R12" s="26"/>
      <c r="S12" s="27"/>
    </row>
    <row r="13" spans="1:19" ht="48" customHeight="1" x14ac:dyDescent="0.3">
      <c r="A13" s="306"/>
      <c r="B13" s="16" t="s">
        <v>32</v>
      </c>
      <c r="C13" s="24">
        <v>3</v>
      </c>
      <c r="D13" s="13" t="s">
        <v>130</v>
      </c>
      <c r="E13" s="55"/>
      <c r="F13" s="87" t="str">
        <f t="shared" si="2"/>
        <v>0</v>
      </c>
      <c r="G13" s="88">
        <v>4</v>
      </c>
      <c r="H13" s="14">
        <f t="shared" ref="H13:H18" si="3">+G13*F13</f>
        <v>0</v>
      </c>
      <c r="I13" s="95"/>
      <c r="J13" s="96"/>
      <c r="K13" s="95"/>
      <c r="L13" s="95"/>
      <c r="M13" s="95"/>
      <c r="N13" s="100"/>
      <c r="O13" s="95"/>
      <c r="P13" s="223" t="s">
        <v>186</v>
      </c>
      <c r="Q13" s="25" t="s">
        <v>34</v>
      </c>
      <c r="R13" s="26"/>
      <c r="S13" s="27"/>
    </row>
    <row r="14" spans="1:19" ht="58.95" customHeight="1" x14ac:dyDescent="0.3">
      <c r="A14" s="306"/>
      <c r="B14" s="308" t="s">
        <v>148</v>
      </c>
      <c r="C14" s="24">
        <v>4</v>
      </c>
      <c r="D14" s="13" t="s">
        <v>158</v>
      </c>
      <c r="E14" s="55"/>
      <c r="F14" s="87" t="str">
        <f t="shared" si="2"/>
        <v>0</v>
      </c>
      <c r="G14" s="88">
        <v>6</v>
      </c>
      <c r="H14" s="14">
        <f t="shared" si="3"/>
        <v>0</v>
      </c>
      <c r="I14" s="95"/>
      <c r="J14" s="101"/>
      <c r="K14" s="102"/>
      <c r="L14" s="102"/>
      <c r="M14" s="102"/>
      <c r="N14" s="102"/>
      <c r="O14" s="102"/>
      <c r="P14" s="224" t="s">
        <v>187</v>
      </c>
      <c r="Q14" s="25" t="s">
        <v>34</v>
      </c>
      <c r="R14" s="29"/>
      <c r="S14" s="27" t="s">
        <v>35</v>
      </c>
    </row>
    <row r="15" spans="1:19" ht="58.95" customHeight="1" x14ac:dyDescent="0.3">
      <c r="A15" s="306"/>
      <c r="B15" s="309"/>
      <c r="C15" s="24">
        <v>5</v>
      </c>
      <c r="D15" s="13" t="s">
        <v>159</v>
      </c>
      <c r="E15" s="55"/>
      <c r="F15" s="87" t="str">
        <f t="shared" si="2"/>
        <v>0</v>
      </c>
      <c r="G15" s="88">
        <v>4</v>
      </c>
      <c r="H15" s="14">
        <f t="shared" si="3"/>
        <v>0</v>
      </c>
      <c r="I15" s="95"/>
      <c r="J15" s="101"/>
      <c r="K15" s="102"/>
      <c r="L15" s="102"/>
      <c r="M15" s="102"/>
      <c r="N15" s="102"/>
      <c r="O15" s="102"/>
      <c r="P15" s="224" t="s">
        <v>188</v>
      </c>
      <c r="Q15" s="25" t="s">
        <v>34</v>
      </c>
      <c r="R15" s="29"/>
      <c r="S15" s="27"/>
    </row>
    <row r="16" spans="1:19" ht="58.95" customHeight="1" x14ac:dyDescent="0.3">
      <c r="A16" s="306"/>
      <c r="B16" s="309"/>
      <c r="C16" s="24">
        <v>6</v>
      </c>
      <c r="D16" s="13" t="s">
        <v>160</v>
      </c>
      <c r="E16" s="55"/>
      <c r="F16" s="87" t="str">
        <f t="shared" si="2"/>
        <v>0</v>
      </c>
      <c r="G16" s="88">
        <v>6</v>
      </c>
      <c r="H16" s="14">
        <f t="shared" si="3"/>
        <v>0</v>
      </c>
      <c r="I16" s="95"/>
      <c r="J16" s="101"/>
      <c r="K16" s="102"/>
      <c r="L16" s="102"/>
      <c r="M16" s="102"/>
      <c r="N16" s="102"/>
      <c r="O16" s="102"/>
      <c r="P16" s="224" t="s">
        <v>188</v>
      </c>
      <c r="Q16" s="25" t="s">
        <v>34</v>
      </c>
      <c r="R16" s="29"/>
      <c r="S16" s="27"/>
    </row>
    <row r="17" spans="1:19" ht="73.2" customHeight="1" x14ac:dyDescent="0.3">
      <c r="A17" s="306"/>
      <c r="B17" s="310"/>
      <c r="C17" s="24">
        <v>7</v>
      </c>
      <c r="D17" s="13" t="s">
        <v>132</v>
      </c>
      <c r="E17" s="55"/>
      <c r="F17" s="87" t="str">
        <f t="shared" si="2"/>
        <v>0</v>
      </c>
      <c r="G17" s="88">
        <v>8</v>
      </c>
      <c r="H17" s="14">
        <f t="shared" si="3"/>
        <v>0</v>
      </c>
      <c r="I17" s="95"/>
      <c r="J17" s="101"/>
      <c r="K17" s="102"/>
      <c r="L17" s="102"/>
      <c r="M17" s="102"/>
      <c r="N17" s="102"/>
      <c r="O17" s="102"/>
      <c r="P17" s="224" t="s">
        <v>188</v>
      </c>
      <c r="Q17" s="25" t="s">
        <v>34</v>
      </c>
      <c r="R17" s="29"/>
      <c r="S17" s="27"/>
    </row>
    <row r="18" spans="1:19" ht="55.2" customHeight="1" x14ac:dyDescent="0.3">
      <c r="A18" s="306"/>
      <c r="B18" s="30" t="s">
        <v>40</v>
      </c>
      <c r="C18" s="24">
        <v>8</v>
      </c>
      <c r="D18" s="13" t="s">
        <v>41</v>
      </c>
      <c r="E18" s="55"/>
      <c r="F18" s="87" t="str">
        <f t="shared" si="2"/>
        <v>0</v>
      </c>
      <c r="G18" s="88">
        <v>2</v>
      </c>
      <c r="H18" s="14">
        <f t="shared" si="3"/>
        <v>0</v>
      </c>
      <c r="I18" s="95"/>
      <c r="J18" s="94"/>
      <c r="K18" s="93"/>
      <c r="L18" s="93"/>
      <c r="M18" s="93"/>
      <c r="N18" s="95"/>
      <c r="O18" s="102"/>
      <c r="P18" s="224" t="s">
        <v>188</v>
      </c>
      <c r="Q18" s="25" t="s">
        <v>34</v>
      </c>
      <c r="R18" s="29"/>
      <c r="S18" s="27"/>
    </row>
    <row r="19" spans="1:19" ht="80.400000000000006" hidden="1" customHeight="1" x14ac:dyDescent="0.3">
      <c r="A19" s="306"/>
      <c r="B19" s="31"/>
      <c r="C19" s="24">
        <v>8.1999999999999993</v>
      </c>
      <c r="D19" s="13" t="s">
        <v>27</v>
      </c>
      <c r="E19" s="55"/>
      <c r="F19" s="87" t="str">
        <f t="shared" si="2"/>
        <v>0</v>
      </c>
      <c r="G19" s="88"/>
      <c r="H19" s="28"/>
      <c r="I19" s="97" t="s">
        <v>42</v>
      </c>
      <c r="J19" s="96" t="s">
        <v>29</v>
      </c>
      <c r="K19" s="95"/>
      <c r="L19" s="95"/>
      <c r="M19" s="95"/>
      <c r="N19" s="95"/>
      <c r="O19" s="102"/>
      <c r="P19" s="224"/>
      <c r="Q19" s="25" t="s">
        <v>34</v>
      </c>
      <c r="R19" s="29"/>
      <c r="S19" s="27"/>
    </row>
    <row r="20" spans="1:19" ht="80.400000000000006" hidden="1" customHeight="1" x14ac:dyDescent="0.3">
      <c r="A20" s="306"/>
      <c r="B20" s="31"/>
      <c r="C20" s="24">
        <v>8.3000000000000007</v>
      </c>
      <c r="D20" s="13" t="s">
        <v>38</v>
      </c>
      <c r="E20" s="55"/>
      <c r="F20" s="87" t="str">
        <f t="shared" si="2"/>
        <v>0</v>
      </c>
      <c r="G20" s="88"/>
      <c r="H20" s="28"/>
      <c r="I20" s="98" t="s">
        <v>38</v>
      </c>
      <c r="J20" s="94"/>
      <c r="K20" s="93"/>
      <c r="L20" s="93"/>
      <c r="M20" s="93"/>
      <c r="N20" s="99" t="s">
        <v>43</v>
      </c>
      <c r="O20" s="102"/>
      <c r="P20" s="224"/>
      <c r="Q20" s="25" t="s">
        <v>34</v>
      </c>
      <c r="R20" s="29"/>
      <c r="S20" s="27"/>
    </row>
    <row r="21" spans="1:19" ht="49.2" customHeight="1" x14ac:dyDescent="0.3">
      <c r="A21" s="306"/>
      <c r="B21" s="32"/>
      <c r="C21" s="24">
        <v>9</v>
      </c>
      <c r="D21" s="13" t="s">
        <v>44</v>
      </c>
      <c r="E21" s="55"/>
      <c r="F21" s="87" t="str">
        <f t="shared" si="2"/>
        <v>0</v>
      </c>
      <c r="G21" s="88">
        <v>4</v>
      </c>
      <c r="H21" s="14">
        <f t="shared" ref="H21:H23" si="4">+G21*F21</f>
        <v>0</v>
      </c>
      <c r="I21" s="102"/>
      <c r="J21" s="101"/>
      <c r="K21" s="102"/>
      <c r="L21" s="102"/>
      <c r="M21" s="102"/>
      <c r="N21" s="102"/>
      <c r="O21" s="102"/>
      <c r="P21" s="224"/>
      <c r="Q21" s="25" t="s">
        <v>34</v>
      </c>
      <c r="R21" s="29"/>
      <c r="S21" s="27"/>
    </row>
    <row r="22" spans="1:19" ht="46.2" customHeight="1" x14ac:dyDescent="0.3">
      <c r="A22" s="306"/>
      <c r="B22" s="32"/>
      <c r="C22" s="24">
        <v>10</v>
      </c>
      <c r="D22" s="78" t="s">
        <v>131</v>
      </c>
      <c r="E22" s="55"/>
      <c r="F22" s="87" t="str">
        <f t="shared" si="2"/>
        <v>0</v>
      </c>
      <c r="G22" s="88">
        <v>6</v>
      </c>
      <c r="H22" s="14">
        <f t="shared" si="4"/>
        <v>0</v>
      </c>
      <c r="I22" s="102"/>
      <c r="J22" s="101"/>
      <c r="K22" s="102"/>
      <c r="L22" s="102"/>
      <c r="M22" s="102"/>
      <c r="N22" s="102"/>
      <c r="O22" s="102"/>
      <c r="P22" s="224"/>
      <c r="Q22" s="25" t="s">
        <v>34</v>
      </c>
      <c r="R22" s="29"/>
      <c r="S22" s="27" t="s">
        <v>35</v>
      </c>
    </row>
    <row r="23" spans="1:19" ht="81.599999999999994" customHeight="1" x14ac:dyDescent="0.3">
      <c r="A23" s="306"/>
      <c r="B23" s="104" t="s">
        <v>45</v>
      </c>
      <c r="C23" s="24">
        <v>11</v>
      </c>
      <c r="D23" s="78" t="s">
        <v>169</v>
      </c>
      <c r="E23" s="55"/>
      <c r="F23" s="87" t="str">
        <f t="shared" si="2"/>
        <v>0</v>
      </c>
      <c r="G23" s="88">
        <v>6</v>
      </c>
      <c r="H23" s="14">
        <f t="shared" si="4"/>
        <v>0</v>
      </c>
      <c r="I23" s="95"/>
      <c r="J23" s="101"/>
      <c r="K23" s="102"/>
      <c r="L23" s="102"/>
      <c r="M23" s="102"/>
      <c r="N23" s="102"/>
      <c r="O23" s="102"/>
      <c r="P23" s="224" t="s">
        <v>189</v>
      </c>
      <c r="Q23" s="25" t="s">
        <v>34</v>
      </c>
      <c r="R23" s="29"/>
      <c r="S23" s="27" t="s">
        <v>46</v>
      </c>
    </row>
    <row r="24" spans="1:19" ht="18" x14ac:dyDescent="0.3">
      <c r="A24" s="306"/>
      <c r="B24" s="18"/>
      <c r="C24" s="33" t="s">
        <v>47</v>
      </c>
      <c r="D24" s="34" t="s">
        <v>48</v>
      </c>
      <c r="E24" s="210"/>
      <c r="F24" s="105"/>
      <c r="G24" s="36"/>
      <c r="H24" s="36"/>
      <c r="I24" s="36"/>
      <c r="J24" s="36"/>
      <c r="K24" s="36"/>
      <c r="L24" s="36"/>
      <c r="M24" s="36"/>
      <c r="N24" s="36"/>
      <c r="O24" s="36"/>
      <c r="P24" s="225"/>
      <c r="Q24" s="35"/>
      <c r="R24" s="29"/>
      <c r="S24" s="27" t="s">
        <v>49</v>
      </c>
    </row>
    <row r="25" spans="1:19" ht="27" customHeight="1" x14ac:dyDescent="0.3">
      <c r="A25" s="306"/>
      <c r="B25" s="37"/>
      <c r="C25" s="24">
        <v>1</v>
      </c>
      <c r="D25" s="13" t="s">
        <v>50</v>
      </c>
      <c r="E25" s="211"/>
      <c r="F25" s="87" t="str">
        <f t="shared" si="2"/>
        <v>0</v>
      </c>
      <c r="G25" s="88">
        <v>6</v>
      </c>
      <c r="H25" s="17">
        <f t="shared" ref="H25:H26" si="5">+G25*F25</f>
        <v>0</v>
      </c>
      <c r="I25" s="106"/>
      <c r="J25" s="107"/>
      <c r="K25" s="106"/>
      <c r="L25" s="106"/>
      <c r="M25" s="106"/>
      <c r="N25" s="106"/>
      <c r="O25" s="106"/>
      <c r="P25" s="224"/>
      <c r="Q25" s="25" t="s">
        <v>34</v>
      </c>
      <c r="R25" s="29"/>
      <c r="S25" s="27" t="s">
        <v>51</v>
      </c>
    </row>
    <row r="26" spans="1:19" ht="33" customHeight="1" x14ac:dyDescent="0.3">
      <c r="A26" s="306"/>
      <c r="B26" s="104" t="s">
        <v>25</v>
      </c>
      <c r="C26" s="24">
        <v>2</v>
      </c>
      <c r="D26" s="13" t="s">
        <v>52</v>
      </c>
      <c r="E26" s="211"/>
      <c r="F26" s="87" t="str">
        <f t="shared" si="2"/>
        <v>0</v>
      </c>
      <c r="G26" s="88">
        <v>6</v>
      </c>
      <c r="H26" s="17">
        <f t="shared" si="5"/>
        <v>0</v>
      </c>
      <c r="I26" s="95"/>
      <c r="J26" s="96"/>
      <c r="K26" s="95"/>
      <c r="L26" s="95"/>
      <c r="M26" s="95"/>
      <c r="N26" s="95"/>
      <c r="O26" s="102"/>
      <c r="P26" s="224"/>
      <c r="Q26" s="25" t="s">
        <v>34</v>
      </c>
      <c r="R26" s="35"/>
      <c r="S26" s="39"/>
    </row>
    <row r="27" spans="1:19" ht="45" hidden="1" customHeight="1" x14ac:dyDescent="0.3">
      <c r="A27" s="306"/>
      <c r="B27" s="30"/>
      <c r="C27" s="24">
        <v>2.2000000000000002</v>
      </c>
      <c r="D27" s="13" t="s">
        <v>27</v>
      </c>
      <c r="E27" s="211"/>
      <c r="F27" s="87" t="str">
        <f t="shared" si="2"/>
        <v>0</v>
      </c>
      <c r="G27" s="88"/>
      <c r="H27" s="28"/>
      <c r="I27" s="97" t="s">
        <v>53</v>
      </c>
      <c r="J27" s="96" t="s">
        <v>29</v>
      </c>
      <c r="K27" s="95"/>
      <c r="L27" s="95"/>
      <c r="M27" s="95"/>
      <c r="N27" s="95"/>
      <c r="O27" s="102"/>
      <c r="P27" s="224"/>
      <c r="Q27" s="25" t="s">
        <v>34</v>
      </c>
      <c r="R27" s="29"/>
      <c r="S27" s="27" t="s">
        <v>49</v>
      </c>
    </row>
    <row r="28" spans="1:19" ht="81.599999999999994" customHeight="1" x14ac:dyDescent="0.3">
      <c r="A28" s="306"/>
      <c r="B28" s="108" t="s">
        <v>161</v>
      </c>
      <c r="C28" s="24">
        <v>3</v>
      </c>
      <c r="D28" s="13" t="s">
        <v>54</v>
      </c>
      <c r="E28" s="211"/>
      <c r="F28" s="87" t="str">
        <f t="shared" si="2"/>
        <v>0</v>
      </c>
      <c r="G28" s="88">
        <v>8</v>
      </c>
      <c r="H28" s="17">
        <f t="shared" ref="H28:H29" si="6">+G28*F28</f>
        <v>0</v>
      </c>
      <c r="I28" s="109"/>
      <c r="J28" s="110"/>
      <c r="K28" s="109"/>
      <c r="L28" s="109"/>
      <c r="M28" s="109"/>
      <c r="N28" s="93"/>
      <c r="O28" s="109"/>
      <c r="P28" s="226" t="s">
        <v>191</v>
      </c>
      <c r="Q28" s="25" t="s">
        <v>34</v>
      </c>
      <c r="R28" s="29"/>
      <c r="S28" s="27" t="s">
        <v>46</v>
      </c>
    </row>
    <row r="29" spans="1:19" ht="45" customHeight="1" x14ac:dyDescent="0.3">
      <c r="A29" s="306"/>
      <c r="B29" s="40"/>
      <c r="C29" s="24">
        <v>4</v>
      </c>
      <c r="D29" s="13" t="s">
        <v>55</v>
      </c>
      <c r="E29" s="211"/>
      <c r="F29" s="87" t="str">
        <f t="shared" si="2"/>
        <v>0</v>
      </c>
      <c r="G29" s="88">
        <v>6</v>
      </c>
      <c r="H29" s="17">
        <f t="shared" si="6"/>
        <v>0</v>
      </c>
      <c r="I29" s="95"/>
      <c r="J29" s="96"/>
      <c r="K29" s="95"/>
      <c r="L29" s="95"/>
      <c r="M29" s="95"/>
      <c r="N29" s="109"/>
      <c r="O29" s="93"/>
      <c r="P29" s="227" t="s">
        <v>190</v>
      </c>
      <c r="Q29" s="25" t="s">
        <v>34</v>
      </c>
      <c r="R29" s="29"/>
      <c r="S29" s="27"/>
    </row>
    <row r="30" spans="1:19" ht="47.25" hidden="1" customHeight="1" x14ac:dyDescent="0.3">
      <c r="A30" s="306"/>
      <c r="B30" s="40"/>
      <c r="C30" s="24">
        <v>4.2</v>
      </c>
      <c r="D30" s="13" t="s">
        <v>27</v>
      </c>
      <c r="E30" s="211"/>
      <c r="F30" s="87" t="str">
        <f t="shared" si="2"/>
        <v>0</v>
      </c>
      <c r="G30" s="88"/>
      <c r="H30" s="28"/>
      <c r="I30" s="97" t="s">
        <v>56</v>
      </c>
      <c r="J30" s="96" t="s">
        <v>29</v>
      </c>
      <c r="K30" s="95"/>
      <c r="L30" s="95"/>
      <c r="M30" s="95"/>
      <c r="N30" s="109"/>
      <c r="O30" s="93"/>
      <c r="P30" s="227" t="s">
        <v>133</v>
      </c>
      <c r="Q30" s="25" t="s">
        <v>34</v>
      </c>
      <c r="R30" s="29"/>
      <c r="S30" s="27" t="s">
        <v>49</v>
      </c>
    </row>
    <row r="31" spans="1:19" ht="56.25" customHeight="1" x14ac:dyDescent="0.3">
      <c r="A31" s="306"/>
      <c r="B31" s="30" t="s">
        <v>57</v>
      </c>
      <c r="C31" s="24">
        <v>5</v>
      </c>
      <c r="D31" s="13" t="s">
        <v>58</v>
      </c>
      <c r="E31" s="211"/>
      <c r="F31" s="87" t="str">
        <f t="shared" si="2"/>
        <v>0</v>
      </c>
      <c r="G31" s="88">
        <v>6</v>
      </c>
      <c r="H31" s="17">
        <f>+G31*F31</f>
        <v>0</v>
      </c>
      <c r="I31" s="95"/>
      <c r="J31" s="96"/>
      <c r="K31" s="95"/>
      <c r="L31" s="95"/>
      <c r="M31" s="95"/>
      <c r="N31" s="109"/>
      <c r="O31" s="93"/>
      <c r="P31" s="227" t="s">
        <v>190</v>
      </c>
      <c r="Q31" s="25" t="s">
        <v>34</v>
      </c>
      <c r="R31" s="29"/>
      <c r="S31" s="29" t="s">
        <v>46</v>
      </c>
    </row>
    <row r="32" spans="1:19" ht="30" hidden="1" customHeight="1" x14ac:dyDescent="0.3">
      <c r="A32" s="306"/>
      <c r="B32" s="40"/>
      <c r="C32" s="24">
        <v>5.2</v>
      </c>
      <c r="D32" s="13" t="s">
        <v>27</v>
      </c>
      <c r="E32" s="55"/>
      <c r="F32" s="28"/>
      <c r="G32" s="28"/>
      <c r="H32" s="28"/>
      <c r="I32" s="97" t="s">
        <v>59</v>
      </c>
      <c r="J32" s="96" t="s">
        <v>29</v>
      </c>
      <c r="K32" s="95"/>
      <c r="L32" s="95"/>
      <c r="M32" s="95"/>
      <c r="N32" s="112"/>
      <c r="O32" s="93"/>
      <c r="P32" s="227"/>
      <c r="Q32" s="25" t="s">
        <v>34</v>
      </c>
      <c r="R32" s="29"/>
      <c r="S32" s="29"/>
    </row>
    <row r="33" spans="1:19" ht="65.25" hidden="1" customHeight="1" x14ac:dyDescent="0.3">
      <c r="A33" s="306"/>
      <c r="B33" s="40"/>
      <c r="C33" s="24">
        <v>5.3</v>
      </c>
      <c r="D33" s="13" t="s">
        <v>38</v>
      </c>
      <c r="E33" s="55"/>
      <c r="F33" s="28"/>
      <c r="G33" s="28"/>
      <c r="H33" s="28"/>
      <c r="I33" s="98" t="s">
        <v>38</v>
      </c>
      <c r="J33" s="96"/>
      <c r="K33" s="95"/>
      <c r="L33" s="95"/>
      <c r="M33" s="95"/>
      <c r="N33" s="99" t="s">
        <v>60</v>
      </c>
      <c r="O33" s="113" t="s">
        <v>29</v>
      </c>
      <c r="P33" s="227"/>
      <c r="Q33" s="25" t="s">
        <v>34</v>
      </c>
      <c r="R33" s="29"/>
      <c r="S33" s="29"/>
    </row>
    <row r="34" spans="1:19" ht="30" hidden="1" customHeight="1" x14ac:dyDescent="0.3">
      <c r="A34" s="306"/>
      <c r="B34" s="40"/>
      <c r="C34" s="41">
        <v>6.2</v>
      </c>
      <c r="D34" s="13" t="s">
        <v>61</v>
      </c>
      <c r="E34" s="55"/>
      <c r="F34" s="42"/>
      <c r="G34" s="42"/>
      <c r="H34" s="42"/>
      <c r="I34" s="97" t="s">
        <v>62</v>
      </c>
      <c r="J34" s="96" t="s">
        <v>29</v>
      </c>
      <c r="K34" s="95"/>
      <c r="L34" s="95"/>
      <c r="M34" s="95"/>
      <c r="N34" s="109"/>
      <c r="O34" s="95"/>
      <c r="P34" s="224"/>
      <c r="Q34" s="25" t="s">
        <v>34</v>
      </c>
      <c r="R34" s="29"/>
      <c r="S34" s="29"/>
    </row>
    <row r="35" spans="1:19" ht="15" hidden="1" customHeight="1" x14ac:dyDescent="0.3">
      <c r="A35" s="306"/>
      <c r="B35" s="40"/>
      <c r="C35" s="41">
        <v>7.2</v>
      </c>
      <c r="D35" s="13" t="s">
        <v>61</v>
      </c>
      <c r="E35" s="55"/>
      <c r="F35" s="42"/>
      <c r="G35" s="42"/>
      <c r="H35" s="42"/>
      <c r="I35" s="97" t="s">
        <v>63</v>
      </c>
      <c r="J35" s="96" t="s">
        <v>29</v>
      </c>
      <c r="K35" s="95"/>
      <c r="L35" s="95"/>
      <c r="M35" s="95"/>
      <c r="N35" s="109"/>
      <c r="O35" s="95"/>
      <c r="P35" s="224"/>
      <c r="Q35" s="25" t="s">
        <v>34</v>
      </c>
      <c r="R35" s="29"/>
      <c r="S35" s="29"/>
    </row>
    <row r="36" spans="1:19" ht="15" hidden="1" customHeight="1" x14ac:dyDescent="0.3">
      <c r="A36" s="306"/>
      <c r="B36" s="37"/>
      <c r="C36" s="43" t="s">
        <v>64</v>
      </c>
      <c r="D36" s="44" t="s">
        <v>65</v>
      </c>
      <c r="E36" s="212"/>
      <c r="F36" s="114"/>
      <c r="G36" s="114"/>
      <c r="H36" s="33"/>
      <c r="I36" s="21"/>
      <c r="J36" s="115"/>
      <c r="K36" s="21"/>
      <c r="L36" s="21"/>
      <c r="M36" s="21"/>
      <c r="N36" s="21"/>
      <c r="O36" s="21"/>
      <c r="P36" s="222"/>
      <c r="Q36" s="22"/>
      <c r="R36" s="29"/>
      <c r="S36" s="27" t="s">
        <v>46</v>
      </c>
    </row>
    <row r="37" spans="1:19" ht="31.5" hidden="1" customHeight="1" x14ac:dyDescent="0.3">
      <c r="A37" s="306"/>
      <c r="B37" s="32"/>
      <c r="C37" s="24">
        <v>1.2</v>
      </c>
      <c r="D37" s="45"/>
      <c r="E37" s="49"/>
      <c r="F37" s="42"/>
      <c r="G37" s="42"/>
      <c r="H37" s="42"/>
      <c r="I37" s="97" t="s">
        <v>66</v>
      </c>
      <c r="J37" s="96" t="s">
        <v>29</v>
      </c>
      <c r="K37" s="116"/>
      <c r="L37" s="116"/>
      <c r="M37" s="116"/>
      <c r="N37" s="117"/>
      <c r="O37" s="117"/>
      <c r="P37" s="224"/>
      <c r="Q37" s="25" t="s">
        <v>67</v>
      </c>
      <c r="R37" s="29"/>
      <c r="S37" s="27" t="s">
        <v>68</v>
      </c>
    </row>
    <row r="38" spans="1:19" ht="15.6" hidden="1" customHeight="1" x14ac:dyDescent="0.3">
      <c r="A38" s="306"/>
      <c r="B38" s="40"/>
      <c r="C38" s="24">
        <v>2.2000000000000002</v>
      </c>
      <c r="D38" s="13"/>
      <c r="E38" s="49"/>
      <c r="F38" s="42"/>
      <c r="G38" s="42"/>
      <c r="H38" s="42"/>
      <c r="I38" s="97" t="s">
        <v>69</v>
      </c>
      <c r="J38" s="96" t="s">
        <v>29</v>
      </c>
      <c r="K38" s="95"/>
      <c r="L38" s="95"/>
      <c r="M38" s="95"/>
      <c r="N38" s="95"/>
      <c r="O38" s="118"/>
      <c r="P38" s="224"/>
      <c r="Q38" s="25" t="s">
        <v>67</v>
      </c>
      <c r="R38" s="23"/>
      <c r="S38" s="46"/>
    </row>
    <row r="39" spans="1:19" ht="45" hidden="1" customHeight="1" x14ac:dyDescent="0.3">
      <c r="A39" s="306"/>
      <c r="B39" s="40"/>
      <c r="C39" s="24">
        <v>3.3</v>
      </c>
      <c r="D39" s="13"/>
      <c r="E39" s="49"/>
      <c r="F39" s="42"/>
      <c r="G39" s="42"/>
      <c r="H39" s="42"/>
      <c r="I39" s="98" t="s">
        <v>38</v>
      </c>
      <c r="J39" s="96"/>
      <c r="K39" s="95"/>
      <c r="L39" s="95"/>
      <c r="M39" s="95"/>
      <c r="N39" s="99" t="s">
        <v>70</v>
      </c>
      <c r="O39" s="118" t="s">
        <v>29</v>
      </c>
      <c r="P39" s="224"/>
      <c r="Q39" s="25" t="s">
        <v>67</v>
      </c>
      <c r="R39" s="29"/>
      <c r="S39" s="27" t="s">
        <v>46</v>
      </c>
    </row>
    <row r="40" spans="1:19" ht="46.95" hidden="1" customHeight="1" x14ac:dyDescent="0.3">
      <c r="A40" s="306"/>
      <c r="B40" s="32"/>
      <c r="C40" s="24">
        <v>4.2</v>
      </c>
      <c r="D40" s="13"/>
      <c r="E40" s="49"/>
      <c r="F40" s="42"/>
      <c r="G40" s="42"/>
      <c r="H40" s="42"/>
      <c r="I40" s="97" t="s">
        <v>71</v>
      </c>
      <c r="J40" s="96" t="s">
        <v>29</v>
      </c>
      <c r="K40" s="116"/>
      <c r="L40" s="116"/>
      <c r="M40" s="116"/>
      <c r="N40" s="117"/>
      <c r="O40" s="93"/>
      <c r="P40" s="224"/>
      <c r="Q40" s="25" t="s">
        <v>67</v>
      </c>
      <c r="R40" s="29"/>
      <c r="S40" s="27" t="s">
        <v>51</v>
      </c>
    </row>
    <row r="41" spans="1:19" ht="46.95" hidden="1" customHeight="1" x14ac:dyDescent="0.3">
      <c r="A41" s="306"/>
      <c r="B41" s="40"/>
      <c r="C41" s="24">
        <v>5.2</v>
      </c>
      <c r="D41" s="47"/>
      <c r="E41" s="49"/>
      <c r="F41" s="42"/>
      <c r="G41" s="42"/>
      <c r="H41" s="42"/>
      <c r="I41" s="97" t="s">
        <v>72</v>
      </c>
      <c r="J41" s="96" t="s">
        <v>29</v>
      </c>
      <c r="K41" s="116"/>
      <c r="L41" s="116"/>
      <c r="M41" s="116"/>
      <c r="N41" s="118"/>
      <c r="O41" s="116"/>
      <c r="P41" s="224"/>
      <c r="Q41" s="25" t="s">
        <v>67</v>
      </c>
      <c r="R41" s="29"/>
      <c r="S41" s="27"/>
    </row>
    <row r="42" spans="1:19" ht="28.8" hidden="1" customHeight="1" x14ac:dyDescent="0.3">
      <c r="A42" s="306"/>
      <c r="B42" s="32"/>
      <c r="C42" s="24">
        <v>6.2</v>
      </c>
      <c r="D42" s="48"/>
      <c r="E42" s="49"/>
      <c r="F42" s="42"/>
      <c r="G42" s="42"/>
      <c r="H42" s="42"/>
      <c r="I42" s="97" t="s">
        <v>73</v>
      </c>
      <c r="J42" s="96" t="s">
        <v>29</v>
      </c>
      <c r="K42" s="116"/>
      <c r="L42" s="116"/>
      <c r="M42" s="116"/>
      <c r="N42" s="117"/>
      <c r="O42" s="116"/>
      <c r="P42" s="224"/>
      <c r="Q42" s="25" t="s">
        <v>67</v>
      </c>
      <c r="R42" s="29"/>
      <c r="S42" s="27" t="s">
        <v>51</v>
      </c>
    </row>
    <row r="43" spans="1:19" ht="31.5" hidden="1" customHeight="1" x14ac:dyDescent="0.3">
      <c r="A43" s="306"/>
      <c r="B43" s="32"/>
      <c r="C43" s="24">
        <v>7.2</v>
      </c>
      <c r="D43" s="48"/>
      <c r="E43" s="49"/>
      <c r="F43" s="42"/>
      <c r="G43" s="42"/>
      <c r="H43" s="42"/>
      <c r="I43" s="97" t="s">
        <v>74</v>
      </c>
      <c r="J43" s="96" t="s">
        <v>29</v>
      </c>
      <c r="K43" s="116"/>
      <c r="L43" s="116"/>
      <c r="M43" s="116"/>
      <c r="N43" s="117"/>
      <c r="O43" s="116"/>
      <c r="P43" s="224"/>
      <c r="Q43" s="25" t="s">
        <v>67</v>
      </c>
      <c r="R43" s="29"/>
      <c r="S43" s="27"/>
    </row>
    <row r="44" spans="1:19" ht="35.25" hidden="1" customHeight="1" x14ac:dyDescent="0.3">
      <c r="A44" s="306"/>
      <c r="B44" s="32"/>
      <c r="C44" s="24">
        <v>8.1999999999999993</v>
      </c>
      <c r="D44" s="48"/>
      <c r="E44" s="49"/>
      <c r="F44" s="42"/>
      <c r="G44" s="42"/>
      <c r="H44" s="42"/>
      <c r="I44" s="97" t="s">
        <v>162</v>
      </c>
      <c r="J44" s="96" t="s">
        <v>29</v>
      </c>
      <c r="K44" s="116"/>
      <c r="L44" s="116"/>
      <c r="M44" s="116"/>
      <c r="N44" s="117"/>
      <c r="O44" s="116"/>
      <c r="P44" s="224"/>
      <c r="Q44" s="25" t="s">
        <v>67</v>
      </c>
      <c r="R44" s="29"/>
      <c r="S44" s="27" t="s">
        <v>51</v>
      </c>
    </row>
    <row r="45" spans="1:19" ht="43.2" hidden="1" customHeight="1" x14ac:dyDescent="0.3">
      <c r="A45" s="306"/>
      <c r="B45" s="32"/>
      <c r="C45" s="24">
        <v>9.3000000000000007</v>
      </c>
      <c r="D45" s="48"/>
      <c r="E45" s="49"/>
      <c r="F45" s="42"/>
      <c r="G45" s="42"/>
      <c r="H45" s="42"/>
      <c r="I45" s="98" t="s">
        <v>38</v>
      </c>
      <c r="J45" s="96"/>
      <c r="K45" s="95"/>
      <c r="L45" s="95"/>
      <c r="M45" s="95"/>
      <c r="N45" s="99" t="s">
        <v>75</v>
      </c>
      <c r="O45" s="118" t="s">
        <v>29</v>
      </c>
      <c r="P45" s="224"/>
      <c r="Q45" s="25" t="s">
        <v>67</v>
      </c>
      <c r="R45" s="29"/>
      <c r="S45" s="27" t="s">
        <v>51</v>
      </c>
    </row>
    <row r="46" spans="1:19" ht="43.2" hidden="1" customHeight="1" x14ac:dyDescent="0.3">
      <c r="A46" s="306"/>
      <c r="B46" s="32"/>
      <c r="C46" s="24">
        <v>10.199999999999999</v>
      </c>
      <c r="D46" s="48"/>
      <c r="E46" s="49"/>
      <c r="F46" s="42"/>
      <c r="G46" s="42"/>
      <c r="H46" s="42"/>
      <c r="I46" s="97" t="s">
        <v>76</v>
      </c>
      <c r="J46" s="96" t="s">
        <v>29</v>
      </c>
      <c r="K46" s="116"/>
      <c r="L46" s="116"/>
      <c r="M46" s="116"/>
      <c r="N46" s="117"/>
      <c r="O46" s="116"/>
      <c r="P46" s="224"/>
      <c r="Q46" s="25" t="s">
        <v>67</v>
      </c>
      <c r="R46" s="29"/>
      <c r="S46" s="27" t="s">
        <v>51</v>
      </c>
    </row>
    <row r="47" spans="1:19" ht="28.8" hidden="1" customHeight="1" x14ac:dyDescent="0.3">
      <c r="A47" s="306"/>
      <c r="B47" s="40"/>
      <c r="C47" s="24">
        <v>11.2</v>
      </c>
      <c r="D47" s="50"/>
      <c r="E47" s="49"/>
      <c r="F47" s="42"/>
      <c r="G47" s="42"/>
      <c r="H47" s="42"/>
      <c r="I47" s="97" t="s">
        <v>77</v>
      </c>
      <c r="J47" s="96" t="s">
        <v>29</v>
      </c>
      <c r="K47" s="116"/>
      <c r="L47" s="116"/>
      <c r="M47" s="116"/>
      <c r="N47" s="118"/>
      <c r="O47" s="116"/>
      <c r="P47" s="224"/>
      <c r="Q47" s="25" t="s">
        <v>67</v>
      </c>
      <c r="R47" s="29"/>
      <c r="S47" s="27"/>
    </row>
    <row r="48" spans="1:19" ht="15.6" hidden="1" customHeight="1" x14ac:dyDescent="0.3">
      <c r="A48" s="306"/>
      <c r="B48" s="40"/>
      <c r="C48" s="24">
        <v>12.2</v>
      </c>
      <c r="D48" s="50"/>
      <c r="E48" s="49"/>
      <c r="F48" s="42"/>
      <c r="G48" s="42"/>
      <c r="H48" s="42"/>
      <c r="I48" s="97" t="s">
        <v>78</v>
      </c>
      <c r="J48" s="96" t="s">
        <v>29</v>
      </c>
      <c r="K48" s="116"/>
      <c r="L48" s="116"/>
      <c r="M48" s="116"/>
      <c r="N48" s="118"/>
      <c r="O48" s="116"/>
      <c r="P48" s="224"/>
      <c r="Q48" s="25" t="s">
        <v>67</v>
      </c>
      <c r="R48" s="29"/>
      <c r="S48" s="27" t="s">
        <v>51</v>
      </c>
    </row>
    <row r="49" spans="1:19" ht="72" hidden="1" customHeight="1" x14ac:dyDescent="0.3">
      <c r="A49" s="306"/>
      <c r="B49" s="40"/>
      <c r="C49" s="24">
        <v>13.2</v>
      </c>
      <c r="D49" s="50"/>
      <c r="E49" s="49"/>
      <c r="F49" s="42"/>
      <c r="G49" s="42"/>
      <c r="H49" s="42"/>
      <c r="I49" s="97" t="s">
        <v>79</v>
      </c>
      <c r="J49" s="96" t="s">
        <v>29</v>
      </c>
      <c r="K49" s="116"/>
      <c r="L49" s="116"/>
      <c r="M49" s="116"/>
      <c r="N49" s="118"/>
      <c r="O49" s="116"/>
      <c r="P49" s="224"/>
      <c r="Q49" s="25" t="s">
        <v>67</v>
      </c>
      <c r="R49" s="29"/>
      <c r="S49" s="27" t="s">
        <v>80</v>
      </c>
    </row>
    <row r="50" spans="1:19" ht="15.6" hidden="1" customHeight="1" x14ac:dyDescent="0.3">
      <c r="A50" s="306"/>
      <c r="B50" s="40"/>
      <c r="C50" s="24">
        <v>14.2</v>
      </c>
      <c r="D50" s="51"/>
      <c r="E50" s="55"/>
      <c r="F50" s="42"/>
      <c r="G50" s="42"/>
      <c r="H50" s="42"/>
      <c r="I50" s="97" t="s">
        <v>63</v>
      </c>
      <c r="J50" s="96" t="s">
        <v>29</v>
      </c>
      <c r="K50" s="95"/>
      <c r="L50" s="95"/>
      <c r="M50" s="95"/>
      <c r="N50" s="109"/>
      <c r="O50" s="95"/>
      <c r="P50" s="224"/>
      <c r="Q50" s="25" t="s">
        <v>67</v>
      </c>
      <c r="R50" s="29"/>
      <c r="S50" s="27"/>
    </row>
    <row r="51" spans="1:19" ht="43.2" hidden="1" customHeight="1" x14ac:dyDescent="0.3">
      <c r="A51" s="306"/>
      <c r="B51" s="32"/>
      <c r="C51" s="24">
        <v>14.2</v>
      </c>
      <c r="D51" s="48"/>
      <c r="E51" s="49"/>
      <c r="F51" s="42"/>
      <c r="G51" s="42"/>
      <c r="H51" s="42"/>
      <c r="I51" s="97" t="s">
        <v>81</v>
      </c>
      <c r="J51" s="96" t="s">
        <v>29</v>
      </c>
      <c r="K51" s="116"/>
      <c r="L51" s="116"/>
      <c r="M51" s="116"/>
      <c r="N51" s="117"/>
      <c r="O51" s="116"/>
      <c r="P51" s="224"/>
      <c r="Q51" s="25" t="s">
        <v>67</v>
      </c>
      <c r="R51" s="29"/>
      <c r="S51" s="27" t="s">
        <v>51</v>
      </c>
    </row>
    <row r="52" spans="1:19" ht="15.6" hidden="1" customHeight="1" x14ac:dyDescent="0.3">
      <c r="A52" s="306"/>
      <c r="B52" s="37"/>
      <c r="C52" s="52" t="s">
        <v>82</v>
      </c>
      <c r="D52" s="53" t="s">
        <v>83</v>
      </c>
      <c r="E52" s="213"/>
      <c r="F52" s="119"/>
      <c r="G52" s="119"/>
      <c r="H52" s="36"/>
      <c r="I52" s="36"/>
      <c r="J52" s="36"/>
      <c r="K52" s="36"/>
      <c r="L52" s="36"/>
      <c r="M52" s="36"/>
      <c r="N52" s="36"/>
      <c r="O52" s="36"/>
      <c r="P52" s="225"/>
      <c r="Q52" s="35"/>
      <c r="R52" s="29"/>
      <c r="S52" s="27" t="s">
        <v>46</v>
      </c>
    </row>
    <row r="53" spans="1:19" ht="28.8" hidden="1" customHeight="1" x14ac:dyDescent="0.3">
      <c r="A53" s="306"/>
      <c r="B53" s="32"/>
      <c r="C53" s="24">
        <v>1.2</v>
      </c>
      <c r="D53" s="54"/>
      <c r="E53" s="55"/>
      <c r="F53" s="42"/>
      <c r="G53" s="42"/>
      <c r="H53" s="42"/>
      <c r="I53" s="97" t="s">
        <v>84</v>
      </c>
      <c r="J53" s="96" t="s">
        <v>85</v>
      </c>
      <c r="K53" s="95"/>
      <c r="L53" s="95"/>
      <c r="M53" s="95"/>
      <c r="N53" s="102"/>
      <c r="O53" s="95"/>
      <c r="P53" s="224"/>
      <c r="Q53" s="25" t="s">
        <v>34</v>
      </c>
      <c r="R53" s="29"/>
      <c r="S53" s="27" t="s">
        <v>51</v>
      </c>
    </row>
    <row r="54" spans="1:19" ht="28.8" hidden="1" customHeight="1" x14ac:dyDescent="0.3">
      <c r="A54" s="306"/>
      <c r="B54" s="32"/>
      <c r="C54" s="24">
        <v>2.2000000000000002</v>
      </c>
      <c r="D54" s="54"/>
      <c r="E54" s="55"/>
      <c r="F54" s="42"/>
      <c r="G54" s="42"/>
      <c r="H54" s="42"/>
      <c r="I54" s="97" t="s">
        <v>86</v>
      </c>
      <c r="J54" s="96" t="s">
        <v>85</v>
      </c>
      <c r="K54" s="95"/>
      <c r="L54" s="95"/>
      <c r="M54" s="95"/>
      <c r="N54" s="102"/>
      <c r="O54" s="95"/>
      <c r="P54" s="224"/>
      <c r="Q54" s="25" t="s">
        <v>34</v>
      </c>
      <c r="R54" s="35"/>
      <c r="S54" s="39"/>
    </row>
    <row r="55" spans="1:19" ht="45" hidden="1" customHeight="1" x14ac:dyDescent="0.3">
      <c r="A55" s="306"/>
      <c r="B55" s="40"/>
      <c r="C55" s="24">
        <v>3.2</v>
      </c>
      <c r="D55" s="50"/>
      <c r="E55" s="49"/>
      <c r="F55" s="42"/>
      <c r="G55" s="42"/>
      <c r="H55" s="42"/>
      <c r="I55" s="97" t="s">
        <v>87</v>
      </c>
      <c r="J55" s="96" t="s">
        <v>85</v>
      </c>
      <c r="K55" s="116"/>
      <c r="L55" s="116"/>
      <c r="M55" s="116"/>
      <c r="N55" s="118"/>
      <c r="O55" s="116"/>
      <c r="P55" s="224"/>
      <c r="Q55" s="25" t="s">
        <v>34</v>
      </c>
      <c r="R55" s="29"/>
      <c r="S55" s="27" t="s">
        <v>68</v>
      </c>
    </row>
    <row r="56" spans="1:19" ht="43.2" hidden="1" customHeight="1" x14ac:dyDescent="0.3">
      <c r="A56" s="306"/>
      <c r="B56" s="32"/>
      <c r="C56" s="24">
        <v>4.2</v>
      </c>
      <c r="D56" s="48"/>
      <c r="E56" s="49"/>
      <c r="F56" s="42"/>
      <c r="G56" s="42"/>
      <c r="H56" s="42"/>
      <c r="I56" s="97" t="s">
        <v>88</v>
      </c>
      <c r="J56" s="96" t="s">
        <v>85</v>
      </c>
      <c r="K56" s="116"/>
      <c r="L56" s="116"/>
      <c r="M56" s="116"/>
      <c r="N56" s="117"/>
      <c r="O56" s="116"/>
      <c r="P56" s="224"/>
      <c r="Q56" s="25" t="s">
        <v>34</v>
      </c>
      <c r="R56" s="29"/>
      <c r="S56" s="27" t="s">
        <v>46</v>
      </c>
    </row>
    <row r="57" spans="1:19" ht="28.8" hidden="1" customHeight="1" x14ac:dyDescent="0.3">
      <c r="A57" s="306"/>
      <c r="B57" s="40"/>
      <c r="C57" s="24">
        <v>5.2</v>
      </c>
      <c r="D57" s="50"/>
      <c r="E57" s="49"/>
      <c r="F57" s="42"/>
      <c r="G57" s="42"/>
      <c r="H57" s="42"/>
      <c r="I57" s="97" t="s">
        <v>89</v>
      </c>
      <c r="J57" s="96" t="s">
        <v>85</v>
      </c>
      <c r="K57" s="116"/>
      <c r="L57" s="116"/>
      <c r="M57" s="116"/>
      <c r="N57" s="118"/>
      <c r="O57" s="116"/>
      <c r="P57" s="224"/>
      <c r="Q57" s="25" t="s">
        <v>34</v>
      </c>
      <c r="R57" s="29"/>
      <c r="S57" s="27" t="s">
        <v>51</v>
      </c>
    </row>
    <row r="58" spans="1:19" ht="43.2" hidden="1" customHeight="1" x14ac:dyDescent="0.3">
      <c r="A58" s="306"/>
      <c r="B58" s="32"/>
      <c r="C58" s="24">
        <v>6.2</v>
      </c>
      <c r="D58" s="48"/>
      <c r="E58" s="49"/>
      <c r="F58" s="42"/>
      <c r="G58" s="42"/>
      <c r="H58" s="42"/>
      <c r="I58" s="97" t="s">
        <v>90</v>
      </c>
      <c r="J58" s="96" t="s">
        <v>85</v>
      </c>
      <c r="K58" s="116"/>
      <c r="L58" s="116"/>
      <c r="M58" s="116"/>
      <c r="N58" s="117"/>
      <c r="O58" s="116"/>
      <c r="P58" s="224"/>
      <c r="Q58" s="25" t="s">
        <v>34</v>
      </c>
      <c r="R58" s="29"/>
      <c r="S58" s="27" t="s">
        <v>51</v>
      </c>
    </row>
    <row r="59" spans="1:19" ht="15.6" hidden="1" customHeight="1" x14ac:dyDescent="0.3">
      <c r="A59" s="306"/>
      <c r="B59" s="40"/>
      <c r="C59" s="24">
        <v>7.2</v>
      </c>
      <c r="D59" s="50"/>
      <c r="E59" s="49"/>
      <c r="F59" s="42"/>
      <c r="G59" s="42"/>
      <c r="H59" s="42"/>
      <c r="I59" s="97" t="s">
        <v>91</v>
      </c>
      <c r="J59" s="96" t="s">
        <v>85</v>
      </c>
      <c r="K59" s="116"/>
      <c r="L59" s="116"/>
      <c r="M59" s="116"/>
      <c r="N59" s="118"/>
      <c r="O59" s="116"/>
      <c r="P59" s="224"/>
      <c r="Q59" s="25" t="s">
        <v>34</v>
      </c>
      <c r="R59" s="29"/>
      <c r="S59" s="27" t="s">
        <v>49</v>
      </c>
    </row>
    <row r="60" spans="1:19" ht="15.6" hidden="1" customHeight="1" x14ac:dyDescent="0.3">
      <c r="A60" s="306"/>
      <c r="B60" s="40"/>
      <c r="C60" s="24">
        <v>8.1999999999999993</v>
      </c>
      <c r="D60" s="50"/>
      <c r="E60" s="49"/>
      <c r="F60" s="42"/>
      <c r="G60" s="42"/>
      <c r="H60" s="42"/>
      <c r="I60" s="97" t="s">
        <v>92</v>
      </c>
      <c r="J60" s="96" t="s">
        <v>85</v>
      </c>
      <c r="K60" s="116"/>
      <c r="L60" s="116"/>
      <c r="M60" s="116"/>
      <c r="N60" s="118"/>
      <c r="O60" s="116"/>
      <c r="P60" s="224"/>
      <c r="Q60" s="25" t="s">
        <v>34</v>
      </c>
      <c r="R60" s="29"/>
      <c r="S60" s="27" t="s">
        <v>49</v>
      </c>
    </row>
    <row r="61" spans="1:19" ht="28.8" hidden="1" customHeight="1" x14ac:dyDescent="0.3">
      <c r="A61" s="306"/>
      <c r="B61" s="40"/>
      <c r="C61" s="24">
        <v>9.1999999999999993</v>
      </c>
      <c r="D61" s="50"/>
      <c r="E61" s="49"/>
      <c r="F61" s="42"/>
      <c r="G61" s="42"/>
      <c r="H61" s="42"/>
      <c r="I61" s="97" t="s">
        <v>93</v>
      </c>
      <c r="J61" s="96" t="s">
        <v>85</v>
      </c>
      <c r="K61" s="116"/>
      <c r="L61" s="116"/>
      <c r="M61" s="116"/>
      <c r="N61" s="118"/>
      <c r="O61" s="116"/>
      <c r="P61" s="224"/>
      <c r="Q61" s="25" t="s">
        <v>34</v>
      </c>
      <c r="R61" s="29"/>
      <c r="S61" s="38"/>
    </row>
    <row r="62" spans="1:19" ht="28.8" hidden="1" customHeight="1" x14ac:dyDescent="0.3">
      <c r="A62" s="306"/>
      <c r="B62" s="40"/>
      <c r="C62" s="24">
        <v>10.199999999999999</v>
      </c>
      <c r="D62" s="50"/>
      <c r="E62" s="49"/>
      <c r="F62" s="42"/>
      <c r="G62" s="42"/>
      <c r="H62" s="42"/>
      <c r="I62" s="97" t="s">
        <v>94</v>
      </c>
      <c r="J62" s="96" t="s">
        <v>85</v>
      </c>
      <c r="K62" s="116"/>
      <c r="L62" s="116"/>
      <c r="M62" s="116"/>
      <c r="N62" s="118"/>
      <c r="O62" s="116"/>
      <c r="P62" s="224"/>
      <c r="Q62" s="25" t="s">
        <v>34</v>
      </c>
      <c r="R62" s="29"/>
      <c r="S62" s="27" t="s">
        <v>51</v>
      </c>
    </row>
    <row r="63" spans="1:19" ht="43.2" hidden="1" customHeight="1" x14ac:dyDescent="0.3">
      <c r="A63" s="306"/>
      <c r="B63" s="40"/>
      <c r="C63" s="24">
        <v>11.2</v>
      </c>
      <c r="D63" s="50"/>
      <c r="E63" s="49"/>
      <c r="F63" s="42"/>
      <c r="G63" s="42"/>
      <c r="H63" s="42"/>
      <c r="I63" s="97" t="s">
        <v>95</v>
      </c>
      <c r="J63" s="96" t="s">
        <v>85</v>
      </c>
      <c r="K63" s="116"/>
      <c r="L63" s="116"/>
      <c r="M63" s="116"/>
      <c r="N63" s="118"/>
      <c r="O63" s="116"/>
      <c r="P63" s="224"/>
      <c r="Q63" s="25" t="s">
        <v>34</v>
      </c>
      <c r="R63" s="29"/>
      <c r="S63" s="27" t="s">
        <v>46</v>
      </c>
    </row>
    <row r="64" spans="1:19" ht="28.8" hidden="1" customHeight="1" x14ac:dyDescent="0.3">
      <c r="A64" s="306"/>
      <c r="B64" s="40"/>
      <c r="C64" s="24">
        <v>12.2</v>
      </c>
      <c r="D64" s="50"/>
      <c r="E64" s="49"/>
      <c r="F64" s="42"/>
      <c r="G64" s="42"/>
      <c r="H64" s="42"/>
      <c r="I64" s="97" t="s">
        <v>96</v>
      </c>
      <c r="J64" s="96" t="s">
        <v>85</v>
      </c>
      <c r="K64" s="116"/>
      <c r="L64" s="116"/>
      <c r="M64" s="116"/>
      <c r="N64" s="118"/>
      <c r="O64" s="116"/>
      <c r="P64" s="224"/>
      <c r="Q64" s="25" t="s">
        <v>34</v>
      </c>
      <c r="R64" s="29"/>
      <c r="S64" s="27" t="s">
        <v>46</v>
      </c>
    </row>
    <row r="65" spans="1:19" ht="46.5" hidden="1" customHeight="1" x14ac:dyDescent="0.3">
      <c r="A65" s="306"/>
      <c r="B65" s="40"/>
      <c r="C65" s="24">
        <v>13.2</v>
      </c>
      <c r="D65" s="50"/>
      <c r="E65" s="49"/>
      <c r="F65" s="42"/>
      <c r="G65" s="42"/>
      <c r="H65" s="42"/>
      <c r="I65" s="97" t="s">
        <v>97</v>
      </c>
      <c r="J65" s="96" t="s">
        <v>85</v>
      </c>
      <c r="K65" s="116"/>
      <c r="L65" s="116"/>
      <c r="M65" s="116"/>
      <c r="N65" s="118"/>
      <c r="O65" s="116"/>
      <c r="P65" s="224"/>
      <c r="Q65" s="25" t="s">
        <v>34</v>
      </c>
      <c r="R65" s="29"/>
      <c r="S65" s="27" t="s">
        <v>46</v>
      </c>
    </row>
    <row r="66" spans="1:19" ht="43.2" hidden="1" customHeight="1" x14ac:dyDescent="0.3">
      <c r="A66" s="306"/>
      <c r="B66" s="40"/>
      <c r="C66" s="24">
        <v>14.2</v>
      </c>
      <c r="D66" s="50"/>
      <c r="E66" s="49"/>
      <c r="F66" s="42"/>
      <c r="G66" s="42"/>
      <c r="H66" s="42"/>
      <c r="I66" s="97" t="s">
        <v>98</v>
      </c>
      <c r="J66" s="96" t="s">
        <v>85</v>
      </c>
      <c r="K66" s="116"/>
      <c r="L66" s="116"/>
      <c r="M66" s="116"/>
      <c r="N66" s="118"/>
      <c r="O66" s="116"/>
      <c r="P66" s="224"/>
      <c r="Q66" s="25" t="s">
        <v>34</v>
      </c>
      <c r="R66" s="29"/>
      <c r="S66" s="27" t="s">
        <v>68</v>
      </c>
    </row>
    <row r="67" spans="1:19" ht="28.8" hidden="1" customHeight="1" x14ac:dyDescent="0.3">
      <c r="A67" s="306"/>
      <c r="B67" s="40"/>
      <c r="C67" s="24">
        <v>15.3</v>
      </c>
      <c r="D67" s="50"/>
      <c r="E67" s="49"/>
      <c r="F67" s="42"/>
      <c r="G67" s="42"/>
      <c r="H67" s="42"/>
      <c r="I67" s="98" t="s">
        <v>38</v>
      </c>
      <c r="J67" s="96"/>
      <c r="K67" s="95"/>
      <c r="L67" s="95"/>
      <c r="M67" s="95"/>
      <c r="N67" s="99" t="s">
        <v>99</v>
      </c>
      <c r="O67" s="95" t="s">
        <v>85</v>
      </c>
      <c r="P67" s="224"/>
      <c r="Q67" s="25" t="s">
        <v>34</v>
      </c>
      <c r="R67" s="29"/>
      <c r="S67" s="27" t="s">
        <v>46</v>
      </c>
    </row>
    <row r="68" spans="1:19" ht="28.8" hidden="1" customHeight="1" x14ac:dyDescent="0.3">
      <c r="A68" s="306"/>
      <c r="B68" s="32"/>
      <c r="C68" s="24">
        <v>16.2</v>
      </c>
      <c r="D68" s="48"/>
      <c r="E68" s="49"/>
      <c r="F68" s="42"/>
      <c r="G68" s="42"/>
      <c r="H68" s="42"/>
      <c r="I68" s="97" t="s">
        <v>100</v>
      </c>
      <c r="J68" s="96" t="s">
        <v>85</v>
      </c>
      <c r="K68" s="116"/>
      <c r="L68" s="116"/>
      <c r="M68" s="116"/>
      <c r="N68" s="117"/>
      <c r="O68" s="116"/>
      <c r="P68" s="224"/>
      <c r="Q68" s="25" t="s">
        <v>34</v>
      </c>
      <c r="R68" s="29"/>
      <c r="S68" s="27"/>
    </row>
    <row r="69" spans="1:19" ht="28.8" hidden="1" customHeight="1" x14ac:dyDescent="0.3">
      <c r="A69" s="306"/>
      <c r="B69" s="32"/>
      <c r="C69" s="24">
        <v>17.2</v>
      </c>
      <c r="D69" s="48"/>
      <c r="E69" s="49"/>
      <c r="F69" s="42"/>
      <c r="G69" s="42"/>
      <c r="H69" s="42"/>
      <c r="I69" s="97" t="s">
        <v>101</v>
      </c>
      <c r="J69" s="96" t="s">
        <v>85</v>
      </c>
      <c r="K69" s="116"/>
      <c r="L69" s="116"/>
      <c r="M69" s="116"/>
      <c r="N69" s="117"/>
      <c r="O69" s="116"/>
      <c r="P69" s="224"/>
      <c r="Q69" s="25" t="s">
        <v>34</v>
      </c>
      <c r="R69" s="29"/>
      <c r="S69" s="27"/>
    </row>
    <row r="70" spans="1:19" ht="43.2" hidden="1" customHeight="1" x14ac:dyDescent="0.3">
      <c r="A70" s="306"/>
      <c r="B70" s="40"/>
      <c r="C70" s="24">
        <v>18.2</v>
      </c>
      <c r="D70" s="50"/>
      <c r="E70" s="49"/>
      <c r="F70" s="42"/>
      <c r="G70" s="42"/>
      <c r="H70" s="42"/>
      <c r="I70" s="97" t="s">
        <v>102</v>
      </c>
      <c r="J70" s="96" t="s">
        <v>85</v>
      </c>
      <c r="K70" s="116"/>
      <c r="L70" s="116"/>
      <c r="M70" s="116"/>
      <c r="N70" s="118"/>
      <c r="O70" s="116"/>
      <c r="P70" s="224"/>
      <c r="Q70" s="25" t="s">
        <v>34</v>
      </c>
      <c r="R70" s="29"/>
      <c r="S70" s="27" t="s">
        <v>51</v>
      </c>
    </row>
    <row r="71" spans="1:19" ht="28.8" hidden="1" customHeight="1" x14ac:dyDescent="0.3">
      <c r="A71" s="306"/>
      <c r="B71" s="40"/>
      <c r="C71" s="24">
        <v>19.2</v>
      </c>
      <c r="D71" s="51"/>
      <c r="E71" s="55"/>
      <c r="F71" s="42"/>
      <c r="G71" s="42"/>
      <c r="H71" s="42"/>
      <c r="I71" s="97" t="s">
        <v>103</v>
      </c>
      <c r="J71" s="96" t="s">
        <v>85</v>
      </c>
      <c r="K71" s="95"/>
      <c r="L71" s="95"/>
      <c r="M71" s="95"/>
      <c r="N71" s="109"/>
      <c r="O71" s="95"/>
      <c r="P71" s="224"/>
      <c r="Q71" s="25" t="s">
        <v>34</v>
      </c>
      <c r="R71" s="29"/>
      <c r="S71" s="27" t="s">
        <v>51</v>
      </c>
    </row>
    <row r="72" spans="1:19" ht="28.8" hidden="1" customHeight="1" x14ac:dyDescent="0.3">
      <c r="A72" s="306"/>
      <c r="B72" s="40"/>
      <c r="C72" s="24">
        <v>20.2</v>
      </c>
      <c r="D72" s="50"/>
      <c r="E72" s="49"/>
      <c r="F72" s="42"/>
      <c r="G72" s="42"/>
      <c r="H72" s="42"/>
      <c r="I72" s="97" t="s">
        <v>104</v>
      </c>
      <c r="J72" s="96" t="s">
        <v>85</v>
      </c>
      <c r="K72" s="116"/>
      <c r="L72" s="116"/>
      <c r="M72" s="116"/>
      <c r="N72" s="118"/>
      <c r="O72" s="116"/>
      <c r="P72" s="224"/>
      <c r="Q72" s="25" t="s">
        <v>34</v>
      </c>
      <c r="R72" s="29"/>
      <c r="S72" s="27" t="s">
        <v>46</v>
      </c>
    </row>
    <row r="73" spans="1:19" ht="18" x14ac:dyDescent="0.3">
      <c r="A73" s="306"/>
      <c r="B73" s="18"/>
      <c r="C73" s="33" t="s">
        <v>105</v>
      </c>
      <c r="D73" s="56" t="s">
        <v>106</v>
      </c>
      <c r="E73" s="210"/>
      <c r="F73" s="105"/>
      <c r="G73" s="105"/>
      <c r="H73" s="36"/>
      <c r="I73" s="36"/>
      <c r="J73" s="36"/>
      <c r="K73" s="36"/>
      <c r="L73" s="36"/>
      <c r="M73" s="36"/>
      <c r="N73" s="36"/>
      <c r="O73" s="36"/>
      <c r="P73" s="225"/>
      <c r="Q73" s="35"/>
      <c r="R73" s="29"/>
      <c r="S73" s="27" t="s">
        <v>46</v>
      </c>
    </row>
    <row r="74" spans="1:19" ht="31.2" x14ac:dyDescent="0.3">
      <c r="A74" s="306"/>
      <c r="B74" s="30" t="s">
        <v>107</v>
      </c>
      <c r="C74" s="24">
        <v>1</v>
      </c>
      <c r="D74" s="13" t="s">
        <v>108</v>
      </c>
      <c r="E74" s="211"/>
      <c r="F74" s="87" t="str">
        <f t="shared" ref="F74:F76" si="7">+IF(ISBLANK(E74)=TRUE,"0",IF(E74="Y",-1,IF(E74="N",1)))</f>
        <v>0</v>
      </c>
      <c r="G74" s="88">
        <v>2</v>
      </c>
      <c r="H74" s="17">
        <f>+G74*F74</f>
        <v>0</v>
      </c>
      <c r="I74" s="95"/>
      <c r="J74" s="120"/>
      <c r="K74" s="117"/>
      <c r="L74" s="117"/>
      <c r="M74" s="117"/>
      <c r="N74" s="117"/>
      <c r="O74" s="117"/>
      <c r="P74" s="224"/>
      <c r="Q74" s="25" t="s">
        <v>109</v>
      </c>
      <c r="R74" s="29"/>
      <c r="S74" s="27" t="s">
        <v>51</v>
      </c>
    </row>
    <row r="75" spans="1:19" ht="24" hidden="1" customHeight="1" x14ac:dyDescent="0.3">
      <c r="A75" s="306"/>
      <c r="B75" s="32"/>
      <c r="C75" s="24">
        <v>1.2</v>
      </c>
      <c r="D75" s="13" t="s">
        <v>27</v>
      </c>
      <c r="E75" s="211"/>
      <c r="F75" s="87" t="str">
        <f t="shared" si="7"/>
        <v>0</v>
      </c>
      <c r="G75" s="88"/>
      <c r="H75" s="28"/>
      <c r="I75" s="97" t="s">
        <v>110</v>
      </c>
      <c r="J75" s="94" t="s">
        <v>29</v>
      </c>
      <c r="K75" s="121"/>
      <c r="L75" s="121"/>
      <c r="M75" s="121"/>
      <c r="N75" s="117"/>
      <c r="O75" s="117"/>
      <c r="P75" s="224"/>
      <c r="Q75" s="25" t="s">
        <v>109</v>
      </c>
      <c r="R75" s="35"/>
      <c r="S75" s="35"/>
    </row>
    <row r="76" spans="1:19" ht="47.25" customHeight="1" thickBot="1" x14ac:dyDescent="0.35">
      <c r="A76" s="307"/>
      <c r="B76" s="122" t="s">
        <v>111</v>
      </c>
      <c r="C76" s="57">
        <v>2</v>
      </c>
      <c r="D76" s="79" t="s">
        <v>152</v>
      </c>
      <c r="E76" s="214"/>
      <c r="F76" s="123" t="str">
        <f t="shared" si="7"/>
        <v>0</v>
      </c>
      <c r="G76" s="124">
        <v>6</v>
      </c>
      <c r="H76" s="58">
        <f>+G76*F76</f>
        <v>0</v>
      </c>
      <c r="I76" s="125"/>
      <c r="J76" s="126"/>
      <c r="K76" s="127"/>
      <c r="L76" s="127"/>
      <c r="M76" s="127"/>
      <c r="N76" s="127"/>
      <c r="O76" s="127"/>
      <c r="P76" s="228"/>
      <c r="Q76" s="25" t="s">
        <v>67</v>
      </c>
      <c r="R76" s="29"/>
      <c r="S76" s="27" t="s">
        <v>35</v>
      </c>
    </row>
    <row r="77" spans="1:19" ht="39" hidden="1" customHeight="1" x14ac:dyDescent="0.3">
      <c r="A77" s="128"/>
      <c r="B77" s="129"/>
      <c r="C77" s="130">
        <v>3.2</v>
      </c>
      <c r="D77" s="131"/>
      <c r="E77" s="132"/>
      <c r="F77" s="133"/>
      <c r="G77" s="134"/>
      <c r="H77" s="59"/>
      <c r="I77" s="135" t="s">
        <v>112</v>
      </c>
      <c r="J77" s="136" t="s">
        <v>29</v>
      </c>
      <c r="K77" s="137"/>
      <c r="L77" s="137"/>
      <c r="M77" s="137"/>
      <c r="N77" s="131"/>
      <c r="O77" s="138"/>
      <c r="P77" s="139"/>
      <c r="Q77" s="25" t="s">
        <v>67</v>
      </c>
      <c r="R77" s="29"/>
      <c r="S77" s="27"/>
    </row>
    <row r="78" spans="1:19" ht="59.25" hidden="1" customHeight="1" x14ac:dyDescent="0.3">
      <c r="A78" s="128"/>
      <c r="B78" s="140"/>
      <c r="C78" s="107">
        <v>4.3</v>
      </c>
      <c r="D78" s="118"/>
      <c r="E78" s="141"/>
      <c r="F78" s="142"/>
      <c r="G78" s="143"/>
      <c r="H78" s="28"/>
      <c r="I78" s="98" t="s">
        <v>38</v>
      </c>
      <c r="J78" s="94"/>
      <c r="K78" s="93"/>
      <c r="L78" s="93"/>
      <c r="M78" s="93"/>
      <c r="N78" s="99" t="s">
        <v>113</v>
      </c>
      <c r="O78" s="113" t="s">
        <v>29</v>
      </c>
      <c r="P78" s="111"/>
      <c r="Q78" s="25" t="s">
        <v>67</v>
      </c>
      <c r="R78" s="29"/>
      <c r="S78" s="27"/>
    </row>
    <row r="79" spans="1:19" ht="39.6" hidden="1" customHeight="1" x14ac:dyDescent="0.3">
      <c r="A79" s="128"/>
      <c r="B79" s="144"/>
      <c r="C79" s="107">
        <v>5.2</v>
      </c>
      <c r="E79" s="145"/>
      <c r="F79" s="142"/>
      <c r="G79" s="143"/>
      <c r="H79" s="28"/>
      <c r="I79" s="97" t="s">
        <v>114</v>
      </c>
      <c r="J79" s="94" t="s">
        <v>29</v>
      </c>
      <c r="K79" s="121"/>
      <c r="L79" s="121"/>
      <c r="M79" s="121"/>
      <c r="N79" s="117"/>
      <c r="O79" s="117"/>
      <c r="P79" s="111"/>
      <c r="Q79" s="25" t="s">
        <v>67</v>
      </c>
      <c r="R79" s="29"/>
      <c r="S79" s="29"/>
    </row>
    <row r="80" spans="1:19" ht="75" hidden="1" customHeight="1" x14ac:dyDescent="0.3">
      <c r="A80" s="128"/>
      <c r="B80" s="140"/>
      <c r="C80" s="107">
        <v>6.2</v>
      </c>
      <c r="D80" s="93"/>
      <c r="E80" s="146"/>
      <c r="F80" s="142"/>
      <c r="G80" s="143"/>
      <c r="H80" s="28"/>
      <c r="I80" s="97" t="s">
        <v>115</v>
      </c>
      <c r="J80" s="94" t="s">
        <v>29</v>
      </c>
      <c r="K80" s="121"/>
      <c r="L80" s="121"/>
      <c r="M80" s="121"/>
      <c r="N80" s="118"/>
      <c r="O80" s="118"/>
      <c r="P80" s="103"/>
      <c r="Q80" s="25" t="s">
        <v>67</v>
      </c>
      <c r="R80" s="29"/>
      <c r="S80" s="29"/>
    </row>
    <row r="81" spans="1:19" ht="30" hidden="1" customHeight="1" x14ac:dyDescent="0.3">
      <c r="A81" s="128"/>
      <c r="B81" s="140"/>
      <c r="C81" s="107">
        <v>7.2</v>
      </c>
      <c r="D81" s="118"/>
      <c r="E81" s="141"/>
      <c r="F81" s="142"/>
      <c r="G81" s="143"/>
      <c r="H81" s="28"/>
      <c r="I81" s="97" t="s">
        <v>116</v>
      </c>
      <c r="J81" s="94" t="s">
        <v>29</v>
      </c>
      <c r="K81" s="121"/>
      <c r="L81" s="121"/>
      <c r="M81" s="121"/>
      <c r="N81" s="118"/>
      <c r="O81" s="116"/>
      <c r="P81" s="103"/>
      <c r="Q81" s="25" t="s">
        <v>67</v>
      </c>
      <c r="R81" s="29"/>
      <c r="S81" s="29" t="s">
        <v>46</v>
      </c>
    </row>
    <row r="82" spans="1:19" ht="30" hidden="1" customHeight="1" x14ac:dyDescent="0.3">
      <c r="A82" s="128"/>
      <c r="B82" s="144"/>
      <c r="C82" s="107">
        <v>8.1999999999999993</v>
      </c>
      <c r="D82" s="117"/>
      <c r="E82" s="147"/>
      <c r="F82" s="142"/>
      <c r="G82" s="143"/>
      <c r="H82" s="28"/>
      <c r="I82" s="97" t="s">
        <v>117</v>
      </c>
      <c r="J82" s="94" t="s">
        <v>29</v>
      </c>
      <c r="K82" s="121"/>
      <c r="L82" s="121"/>
      <c r="M82" s="121"/>
      <c r="N82" s="117"/>
      <c r="O82" s="116"/>
      <c r="P82" s="103"/>
      <c r="Q82" s="25" t="s">
        <v>67</v>
      </c>
      <c r="R82" s="29"/>
      <c r="S82" s="27" t="s">
        <v>49</v>
      </c>
    </row>
    <row r="83" spans="1:19" ht="45" hidden="1" customHeight="1" x14ac:dyDescent="0.3">
      <c r="A83" s="128"/>
      <c r="B83" s="140"/>
      <c r="C83" s="107">
        <v>9.1999999999999993</v>
      </c>
      <c r="D83" s="118"/>
      <c r="E83" s="141"/>
      <c r="F83" s="142"/>
      <c r="G83" s="143"/>
      <c r="H83" s="28"/>
      <c r="I83" s="97" t="s">
        <v>118</v>
      </c>
      <c r="J83" s="94" t="s">
        <v>29</v>
      </c>
      <c r="K83" s="121"/>
      <c r="L83" s="121"/>
      <c r="M83" s="121"/>
      <c r="N83" s="118"/>
      <c r="O83" s="116"/>
      <c r="P83" s="103"/>
      <c r="Q83" s="25" t="s">
        <v>67</v>
      </c>
      <c r="R83" s="29"/>
      <c r="S83" s="27" t="s">
        <v>119</v>
      </c>
    </row>
    <row r="84" spans="1:19" ht="45" hidden="1" customHeight="1" x14ac:dyDescent="0.3">
      <c r="A84" s="128"/>
      <c r="B84" s="148"/>
      <c r="C84" s="107">
        <v>10.199999999999999</v>
      </c>
      <c r="D84" s="118"/>
      <c r="E84" s="141"/>
      <c r="F84" s="142"/>
      <c r="G84" s="149"/>
      <c r="H84" s="28"/>
      <c r="I84" s="97" t="s">
        <v>120</v>
      </c>
      <c r="J84" s="94" t="s">
        <v>29</v>
      </c>
      <c r="K84" s="121"/>
      <c r="L84" s="121"/>
      <c r="M84" s="121"/>
      <c r="N84" s="118"/>
      <c r="O84" s="116"/>
      <c r="P84" s="111"/>
      <c r="Q84" s="25" t="s">
        <v>67</v>
      </c>
      <c r="R84" s="29"/>
      <c r="S84" s="27" t="s">
        <v>121</v>
      </c>
    </row>
    <row r="85" spans="1:19" ht="15" customHeight="1" thickTop="1" x14ac:dyDescent="0.3">
      <c r="A85" s="314" t="s">
        <v>122</v>
      </c>
      <c r="B85" s="323" t="s">
        <v>134</v>
      </c>
      <c r="C85" s="323"/>
      <c r="D85" s="323"/>
      <c r="E85" s="150"/>
      <c r="F85" s="151"/>
      <c r="G85" s="317"/>
      <c r="H85" s="319"/>
      <c r="I85" s="152"/>
      <c r="J85" s="153"/>
      <c r="K85" s="152"/>
      <c r="L85" s="152"/>
      <c r="M85" s="152"/>
      <c r="N85" s="152"/>
      <c r="O85" s="152"/>
      <c r="P85" s="321"/>
      <c r="R85" s="29"/>
      <c r="S85" s="29" t="s">
        <v>46</v>
      </c>
    </row>
    <row r="86" spans="1:19" ht="15" customHeight="1" thickBot="1" x14ac:dyDescent="0.35">
      <c r="A86" s="315"/>
      <c r="B86" s="323"/>
      <c r="C86" s="323"/>
      <c r="D86" s="323"/>
      <c r="E86" s="154"/>
      <c r="F86" s="151"/>
      <c r="G86" s="318"/>
      <c r="H86" s="320"/>
      <c r="I86" s="152"/>
      <c r="J86" s="153"/>
      <c r="K86" s="152"/>
      <c r="L86" s="152"/>
      <c r="M86" s="152"/>
      <c r="N86" s="152"/>
      <c r="O86" s="152"/>
      <c r="P86" s="322"/>
    </row>
    <row r="87" spans="1:19" ht="54" customHeight="1" thickTop="1" thickBot="1" x14ac:dyDescent="0.35">
      <c r="A87" s="315"/>
      <c r="B87" s="324"/>
      <c r="C87" s="324"/>
      <c r="D87" s="324"/>
      <c r="E87" s="154"/>
      <c r="F87" s="151"/>
      <c r="G87" s="151"/>
      <c r="H87" s="292">
        <f>SUM(H6:H76)</f>
        <v>0</v>
      </c>
      <c r="P87" s="325" t="s">
        <v>123</v>
      </c>
    </row>
    <row r="88" spans="1:19" ht="24" customHeight="1" x14ac:dyDescent="0.3">
      <c r="A88" s="315"/>
      <c r="B88" s="156" t="s">
        <v>124</v>
      </c>
      <c r="C88" s="326" t="s">
        <v>125</v>
      </c>
      <c r="D88" s="326"/>
      <c r="E88" s="154"/>
      <c r="F88" s="151"/>
      <c r="G88" s="151"/>
      <c r="H88" s="293"/>
      <c r="P88" s="325"/>
    </row>
    <row r="89" spans="1:19" ht="28.2" customHeight="1" x14ac:dyDescent="0.3">
      <c r="A89" s="315"/>
      <c r="B89" s="157" t="s">
        <v>126</v>
      </c>
      <c r="C89" s="327" t="s">
        <v>127</v>
      </c>
      <c r="D89" s="327"/>
      <c r="E89" s="154"/>
      <c r="F89" s="151"/>
      <c r="G89" s="151"/>
      <c r="H89" s="293"/>
      <c r="P89" s="325"/>
    </row>
    <row r="90" spans="1:19" ht="28.2" customHeight="1" thickBot="1" x14ac:dyDescent="0.35">
      <c r="A90" s="315"/>
      <c r="B90" s="158" t="s">
        <v>128</v>
      </c>
      <c r="C90" s="328" t="s">
        <v>129</v>
      </c>
      <c r="D90" s="328"/>
      <c r="E90" s="154"/>
      <c r="F90" s="151"/>
      <c r="G90" s="151"/>
      <c r="H90" s="294"/>
      <c r="P90" s="325"/>
    </row>
    <row r="91" spans="1:19" ht="25.2" customHeight="1" thickTop="1" thickBot="1" x14ac:dyDescent="0.35">
      <c r="A91" s="316"/>
      <c r="B91" s="159"/>
      <c r="C91" s="159"/>
      <c r="D91" s="159"/>
      <c r="E91" s="160"/>
      <c r="F91" s="161"/>
      <c r="G91" s="161"/>
      <c r="H91" s="159"/>
      <c r="I91" s="162"/>
      <c r="J91" s="163"/>
      <c r="K91" s="162"/>
      <c r="L91" s="162"/>
      <c r="M91" s="162"/>
      <c r="N91" s="162"/>
      <c r="O91" s="162"/>
      <c r="P91" s="164"/>
    </row>
    <row r="92" spans="1:19" ht="15" thickTop="1" x14ac:dyDescent="0.3"/>
    <row r="95" spans="1:19" x14ac:dyDescent="0.3">
      <c r="F95" s="167"/>
    </row>
    <row r="98" spans="2:5" x14ac:dyDescent="0.3">
      <c r="B98" s="168"/>
    </row>
    <row r="99" spans="2:5" x14ac:dyDescent="0.3">
      <c r="B99" s="62"/>
    </row>
    <row r="100" spans="2:5" x14ac:dyDescent="0.3">
      <c r="D100" s="168"/>
    </row>
    <row r="101" spans="2:5" x14ac:dyDescent="0.3">
      <c r="B101" s="168"/>
      <c r="D101" s="62"/>
    </row>
    <row r="102" spans="2:5" x14ac:dyDescent="0.3">
      <c r="B102" s="62"/>
    </row>
    <row r="109" spans="2:5" x14ac:dyDescent="0.3">
      <c r="E109" s="169"/>
    </row>
  </sheetData>
  <sheetProtection password="C1FC" sheet="1" objects="1" scenarios="1"/>
  <mergeCells count="16">
    <mergeCell ref="A85:A91"/>
    <mergeCell ref="G85:G86"/>
    <mergeCell ref="H85:H86"/>
    <mergeCell ref="P85:P86"/>
    <mergeCell ref="B85:D87"/>
    <mergeCell ref="H87:H90"/>
    <mergeCell ref="P87:P90"/>
    <mergeCell ref="C88:D88"/>
    <mergeCell ref="C89:D89"/>
    <mergeCell ref="C90:D90"/>
    <mergeCell ref="C1:D1"/>
    <mergeCell ref="E1:P2"/>
    <mergeCell ref="C2:D2"/>
    <mergeCell ref="A5:A76"/>
    <mergeCell ref="B14:B17"/>
    <mergeCell ref="A3:P3"/>
  </mergeCells>
  <conditionalFormatting sqref="H87:H90">
    <cfRule type="cellIs" dxfId="3" priority="2" operator="greaterThanOrEqual">
      <formula>50</formula>
    </cfRule>
    <cfRule type="cellIs" dxfId="2" priority="3" operator="between">
      <formula>-49</formula>
      <formula>49</formula>
    </cfRule>
    <cfRule type="cellIs" dxfId="1" priority="4" operator="lessThanOrEqual">
      <formula>-50</formula>
    </cfRule>
    <cfRule type="containsBlanks" dxfId="0" priority="5">
      <formula>LEN(TRIM(H87))=0</formula>
    </cfRule>
  </conditionalFormatting>
  <dataValidations count="1">
    <dataValidation type="list" allowBlank="1" showInputMessage="1" showErrorMessage="1" errorTitle="Yes or No" error="Enter only &quot;Y&quot; or &quot;N&quot;_x000a_" sqref="Q36" xr:uid="{00000000-0002-0000-0200-000000000000}">
      <formula1>YesNo</formula1>
    </dataValidation>
  </dataValidations>
  <hyperlinks>
    <hyperlink ref="B6" r:id="rId1" xr:uid="{00000000-0004-0000-0200-000000000000}"/>
    <hyperlink ref="B26" r:id="rId2" xr:uid="{00000000-0004-0000-0200-000001000000}"/>
    <hyperlink ref="B76" r:id="rId3" xr:uid="{00000000-0004-0000-0200-000002000000}"/>
    <hyperlink ref="B23" r:id="rId4" xr:uid="{00000000-0004-0000-0200-000003000000}"/>
  </hyperlinks>
  <pageMargins left="0.7" right="0.7" top="1.3666666666666667" bottom="0.75" header="0.3" footer="0.3"/>
  <pageSetup scale="29" orientation="landscape" r:id="rId5"/>
  <headerFooter>
    <oddHeader>&amp;C&amp;"-,Bold"&amp;16Evaluating Water Sustainability
AGEISS, Inc.
October 2014</oddHeader>
  </headerFooter>
  <rowBreaks count="3" manualBreakCount="3">
    <brk id="38" max="16383" man="1"/>
    <brk id="53" max="16383" man="1"/>
    <brk id="74" max="16383" man="1"/>
  </rowBreaks>
  <colBreaks count="1" manualBreakCount="1">
    <brk id="18" max="1048575" man="1"/>
  </colBreaks>
  <drawing r:id="rId6"/>
  <legacy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F26"/>
  <sheetViews>
    <sheetView zoomScale="110" zoomScaleNormal="110" workbookViewId="0">
      <selection activeCell="C19" sqref="C19"/>
    </sheetView>
  </sheetViews>
  <sheetFormatPr defaultRowHeight="14.4" x14ac:dyDescent="0.3"/>
  <cols>
    <col min="1" max="1" width="23.33203125" style="77" customWidth="1"/>
    <col min="2" max="2" width="48" style="77" customWidth="1"/>
    <col min="3" max="3" width="26.44140625" style="77" customWidth="1"/>
    <col min="4" max="4" width="42.6640625" style="77" customWidth="1"/>
    <col min="5" max="5" width="56.33203125" style="77" customWidth="1"/>
    <col min="6" max="6" width="76.5546875" style="77" customWidth="1"/>
  </cols>
  <sheetData>
    <row r="1" spans="1:6" ht="33" customHeight="1" thickBot="1" x14ac:dyDescent="0.35">
      <c r="A1" s="75" t="str">
        <f>'WSA Scorecard '!$A$1</f>
        <v xml:space="preserve">DATE: </v>
      </c>
      <c r="B1" s="275" t="str">
        <f>'WSA Scorecard '!$B$1</f>
        <v xml:space="preserve">INSTALLATION:  </v>
      </c>
      <c r="C1" s="275"/>
      <c r="D1" s="75" t="str">
        <f>'WSA Scorecard '!$B$2</f>
        <v xml:space="preserve">STATE:  </v>
      </c>
      <c r="E1" s="75" t="str">
        <f>'WSA Scorecard '!$A$2</f>
        <v xml:space="preserve">EPA REGION: </v>
      </c>
      <c r="F1" s="76" t="str">
        <f>'WSA Scorecard '!$C$1</f>
        <v>PREPARER ORGANIZATION:</v>
      </c>
    </row>
    <row r="2" spans="1:6" ht="15" thickTop="1" x14ac:dyDescent="0.3">
      <c r="A2" s="332" t="s">
        <v>135</v>
      </c>
      <c r="B2" s="261"/>
      <c r="C2" s="261"/>
      <c r="D2" s="261"/>
      <c r="E2" s="261"/>
      <c r="F2" s="333"/>
    </row>
    <row r="3" spans="1:6" ht="15" thickBot="1" x14ac:dyDescent="0.35">
      <c r="A3" s="334"/>
      <c r="B3" s="335"/>
      <c r="C3" s="335"/>
      <c r="D3" s="335"/>
      <c r="E3" s="335"/>
      <c r="F3" s="336"/>
    </row>
    <row r="4" spans="1:6" ht="28.2" customHeight="1" thickTop="1" thickBot="1" x14ac:dyDescent="0.35">
      <c r="A4" s="202" t="s">
        <v>136</v>
      </c>
      <c r="B4" s="204" t="s">
        <v>137</v>
      </c>
      <c r="C4" s="204" t="s">
        <v>144</v>
      </c>
      <c r="D4" s="204" t="s">
        <v>138</v>
      </c>
      <c r="E4" s="205" t="s">
        <v>139</v>
      </c>
      <c r="F4" s="203" t="s">
        <v>140</v>
      </c>
    </row>
    <row r="5" spans="1:6" ht="16.2" x14ac:dyDescent="0.3">
      <c r="A5" s="229" t="s">
        <v>23</v>
      </c>
      <c r="B5" s="230"/>
      <c r="C5" s="230"/>
      <c r="D5" s="230"/>
      <c r="E5" s="230"/>
      <c r="F5" s="231"/>
    </row>
    <row r="6" spans="1:6" ht="16.2" x14ac:dyDescent="0.3">
      <c r="A6" s="232" t="s">
        <v>30</v>
      </c>
      <c r="B6" s="329"/>
      <c r="C6" s="330"/>
      <c r="D6" s="330"/>
      <c r="E6" s="330"/>
      <c r="F6" s="331"/>
    </row>
    <row r="7" spans="1:6" ht="15.6" x14ac:dyDescent="0.3">
      <c r="A7" s="233">
        <v>1</v>
      </c>
      <c r="B7" s="230"/>
      <c r="C7" s="230"/>
      <c r="D7" s="230"/>
      <c r="E7" s="230"/>
      <c r="F7" s="234"/>
    </row>
    <row r="8" spans="1:6" ht="15.6" x14ac:dyDescent="0.3">
      <c r="A8" s="233">
        <f>1+A7</f>
        <v>2</v>
      </c>
      <c r="B8" s="230"/>
      <c r="C8" s="230"/>
      <c r="D8" s="230"/>
      <c r="E8" s="230"/>
      <c r="F8" s="234"/>
    </row>
    <row r="9" spans="1:6" ht="15.6" x14ac:dyDescent="0.3">
      <c r="A9" s="233">
        <v>3</v>
      </c>
      <c r="B9" s="230"/>
      <c r="C9" s="230"/>
      <c r="D9" s="230"/>
      <c r="E9" s="230"/>
      <c r="F9" s="234"/>
    </row>
    <row r="10" spans="1:6" ht="15.6" x14ac:dyDescent="0.3">
      <c r="A10" s="233">
        <v>4</v>
      </c>
      <c r="B10" s="230"/>
      <c r="C10" s="230"/>
      <c r="D10" s="230"/>
      <c r="E10" s="230"/>
      <c r="F10" s="234"/>
    </row>
    <row r="11" spans="1:6" ht="15.6" x14ac:dyDescent="0.3">
      <c r="A11" s="233">
        <v>5</v>
      </c>
      <c r="B11" s="230"/>
      <c r="C11" s="230"/>
      <c r="D11" s="230"/>
      <c r="E11" s="230"/>
      <c r="F11" s="234"/>
    </row>
    <row r="12" spans="1:6" ht="15.6" x14ac:dyDescent="0.3">
      <c r="A12" s="233">
        <v>6</v>
      </c>
      <c r="B12" s="230"/>
      <c r="C12" s="230"/>
      <c r="D12" s="230"/>
      <c r="E12" s="230"/>
      <c r="F12" s="234"/>
    </row>
    <row r="13" spans="1:6" ht="15.6" x14ac:dyDescent="0.3">
      <c r="A13" s="233">
        <v>7</v>
      </c>
      <c r="B13" s="230"/>
      <c r="C13" s="230"/>
      <c r="D13" s="230"/>
      <c r="E13" s="230"/>
      <c r="F13" s="234"/>
    </row>
    <row r="14" spans="1:6" ht="15.6" x14ac:dyDescent="0.3">
      <c r="A14" s="233">
        <v>8</v>
      </c>
      <c r="B14" s="230"/>
      <c r="C14" s="230"/>
      <c r="D14" s="230"/>
      <c r="E14" s="230"/>
      <c r="F14" s="234"/>
    </row>
    <row r="15" spans="1:6" ht="15.6" x14ac:dyDescent="0.3">
      <c r="A15" s="233">
        <v>9</v>
      </c>
      <c r="B15" s="230"/>
      <c r="C15" s="230"/>
      <c r="D15" s="230"/>
      <c r="E15" s="230"/>
      <c r="F15" s="234"/>
    </row>
    <row r="16" spans="1:6" ht="15.6" x14ac:dyDescent="0.3">
      <c r="A16" s="233">
        <v>10</v>
      </c>
      <c r="B16" s="230"/>
      <c r="C16" s="230"/>
      <c r="D16" s="230"/>
      <c r="E16" s="230"/>
      <c r="F16" s="234"/>
    </row>
    <row r="17" spans="1:6" ht="15.6" x14ac:dyDescent="0.3">
      <c r="A17" s="233">
        <v>11</v>
      </c>
      <c r="B17" s="230"/>
      <c r="C17" s="230"/>
      <c r="D17" s="230"/>
      <c r="E17" s="230"/>
      <c r="F17" s="234"/>
    </row>
    <row r="18" spans="1:6" ht="16.2" x14ac:dyDescent="0.3">
      <c r="A18" s="232" t="s">
        <v>47</v>
      </c>
      <c r="B18" s="329"/>
      <c r="C18" s="330"/>
      <c r="D18" s="330"/>
      <c r="E18" s="330"/>
      <c r="F18" s="331"/>
    </row>
    <row r="19" spans="1:6" ht="15.6" x14ac:dyDescent="0.3">
      <c r="A19" s="233">
        <v>1</v>
      </c>
      <c r="B19" s="230"/>
      <c r="C19" s="230"/>
      <c r="D19" s="230"/>
      <c r="E19" s="230"/>
      <c r="F19" s="234"/>
    </row>
    <row r="20" spans="1:6" ht="15.6" x14ac:dyDescent="0.3">
      <c r="A20" s="233">
        <v>2</v>
      </c>
      <c r="B20" s="230"/>
      <c r="C20" s="230"/>
      <c r="D20" s="230"/>
      <c r="E20" s="230"/>
      <c r="F20" s="234"/>
    </row>
    <row r="21" spans="1:6" ht="15.6" x14ac:dyDescent="0.3">
      <c r="A21" s="233">
        <v>3</v>
      </c>
      <c r="B21" s="230"/>
      <c r="C21" s="230"/>
      <c r="D21" s="230"/>
      <c r="E21" s="230"/>
      <c r="F21" s="234"/>
    </row>
    <row r="22" spans="1:6" ht="15.6" x14ac:dyDescent="0.3">
      <c r="A22" s="233">
        <v>4</v>
      </c>
      <c r="B22" s="230"/>
      <c r="C22" s="230"/>
      <c r="D22" s="230"/>
      <c r="E22" s="230"/>
      <c r="F22" s="234"/>
    </row>
    <row r="23" spans="1:6" ht="15.6" x14ac:dyDescent="0.3">
      <c r="A23" s="233">
        <v>5</v>
      </c>
      <c r="B23" s="230"/>
      <c r="C23" s="230"/>
      <c r="D23" s="230"/>
      <c r="E23" s="230"/>
      <c r="F23" s="234"/>
    </row>
    <row r="24" spans="1:6" ht="16.2" x14ac:dyDescent="0.3">
      <c r="A24" s="232" t="s">
        <v>105</v>
      </c>
      <c r="B24" s="329"/>
      <c r="C24" s="330"/>
      <c r="D24" s="330"/>
      <c r="E24" s="330"/>
      <c r="F24" s="331"/>
    </row>
    <row r="25" spans="1:6" ht="15.6" x14ac:dyDescent="0.3">
      <c r="A25" s="233">
        <v>1</v>
      </c>
      <c r="B25" s="230"/>
      <c r="C25" s="230"/>
      <c r="D25" s="230"/>
      <c r="E25" s="230"/>
      <c r="F25" s="234"/>
    </row>
    <row r="26" spans="1:6" ht="16.2" thickBot="1" x14ac:dyDescent="0.35">
      <c r="A26" s="235">
        <v>2</v>
      </c>
      <c r="B26" s="236"/>
      <c r="C26" s="236"/>
      <c r="D26" s="236"/>
      <c r="E26" s="236"/>
      <c r="F26" s="237"/>
    </row>
  </sheetData>
  <sheetProtection password="C1FC" sheet="1" objects="1" scenarios="1"/>
  <mergeCells count="5">
    <mergeCell ref="B24:F24"/>
    <mergeCell ref="A2:F3"/>
    <mergeCell ref="B1:C1"/>
    <mergeCell ref="B6:F6"/>
    <mergeCell ref="B18:F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A1:J36"/>
  <sheetViews>
    <sheetView zoomScale="120" zoomScaleNormal="120" workbookViewId="0">
      <selection activeCell="B1" sqref="B1:C1"/>
    </sheetView>
  </sheetViews>
  <sheetFormatPr defaultRowHeight="14.4" x14ac:dyDescent="0.3"/>
  <cols>
    <col min="1" max="1" width="22.21875" style="77" customWidth="1"/>
    <col min="2" max="2" width="28.33203125" style="77" customWidth="1"/>
    <col min="3" max="3" width="19.6640625" style="77" customWidth="1"/>
    <col min="4" max="4" width="19.88671875" style="77" customWidth="1"/>
    <col min="5" max="5" width="21" style="77" customWidth="1"/>
    <col min="6" max="6" width="20.88671875" style="77" customWidth="1"/>
    <col min="7" max="7" width="31.88671875" style="77" customWidth="1"/>
    <col min="8" max="8" width="20.77734375" style="77" customWidth="1"/>
    <col min="9" max="9" width="64.6640625" customWidth="1"/>
  </cols>
  <sheetData>
    <row r="1" spans="1:10" ht="33" customHeight="1" thickBot="1" x14ac:dyDescent="0.35">
      <c r="A1" s="75" t="str">
        <f>'Source Material'!$A$1</f>
        <v xml:space="preserve">DATE: </v>
      </c>
      <c r="B1" s="275" t="str">
        <f>'Source Material'!$B$1</f>
        <v xml:space="preserve">INSTALLATION:  </v>
      </c>
      <c r="C1" s="275"/>
      <c r="D1" s="75" t="str">
        <f>'Source Material'!$D$1</f>
        <v xml:space="preserve">STATE:  </v>
      </c>
      <c r="E1" s="75" t="str">
        <f>'WSA Scorecard '!$A$2</f>
        <v xml:space="preserve">EPA REGION: </v>
      </c>
      <c r="F1" s="339" t="str">
        <f>'WSA Scorecard '!$C$1</f>
        <v>PREPARER ORGANIZATION:</v>
      </c>
      <c r="G1" s="340"/>
      <c r="H1" s="341"/>
    </row>
    <row r="2" spans="1:10" ht="15" customHeight="1" thickTop="1" x14ac:dyDescent="0.3">
      <c r="A2" s="332" t="s">
        <v>179</v>
      </c>
      <c r="B2" s="261"/>
      <c r="C2" s="261"/>
      <c r="D2" s="261"/>
      <c r="E2" s="261"/>
      <c r="F2" s="261"/>
      <c r="G2" s="261"/>
      <c r="H2" s="333"/>
    </row>
    <row r="3" spans="1:10" ht="14.4" customHeight="1" x14ac:dyDescent="0.3">
      <c r="A3" s="332"/>
      <c r="B3" s="261"/>
      <c r="C3" s="261"/>
      <c r="D3" s="261"/>
      <c r="E3" s="261"/>
      <c r="F3" s="261"/>
      <c r="G3" s="261"/>
      <c r="H3" s="333"/>
    </row>
    <row r="4" spans="1:10" s="61" customFormat="1" ht="75" customHeight="1" thickBot="1" x14ac:dyDescent="0.35">
      <c r="A4" s="238" t="s">
        <v>4</v>
      </c>
      <c r="B4" s="238" t="s">
        <v>147</v>
      </c>
      <c r="C4" s="239" t="s">
        <v>163</v>
      </c>
      <c r="D4" s="239" t="s">
        <v>164</v>
      </c>
      <c r="E4" s="239" t="s">
        <v>165</v>
      </c>
      <c r="F4" s="240" t="s">
        <v>150</v>
      </c>
      <c r="G4" s="241" t="s">
        <v>146</v>
      </c>
      <c r="H4" s="242" t="s">
        <v>180</v>
      </c>
    </row>
    <row r="5" spans="1:10" ht="26.4" customHeight="1" thickBot="1" x14ac:dyDescent="0.35">
      <c r="A5" s="73" t="s">
        <v>30</v>
      </c>
      <c r="B5" s="337" t="s">
        <v>31</v>
      </c>
      <c r="C5" s="337"/>
      <c r="D5" s="337"/>
      <c r="E5" s="337"/>
      <c r="F5" s="337"/>
      <c r="G5" s="337"/>
      <c r="H5" s="338"/>
      <c r="I5" s="66"/>
    </row>
    <row r="6" spans="1:10" ht="53.4" customHeight="1" thickTop="1" x14ac:dyDescent="0.3">
      <c r="A6" s="72">
        <v>4</v>
      </c>
      <c r="B6" s="74" t="s">
        <v>158</v>
      </c>
      <c r="C6" s="355"/>
      <c r="D6" s="357"/>
      <c r="E6" s="357"/>
      <c r="F6" s="359"/>
      <c r="G6" s="351" t="s">
        <v>166</v>
      </c>
      <c r="H6" s="353">
        <f>IF(AND(ISBLANK(C6)=FALSE,C6&gt;0),D6/C6,IF(AND(ISBLANK(D6)=FALSE,D6&gt;0),D6/C6,))</f>
        <v>0</v>
      </c>
    </row>
    <row r="7" spans="1:10" ht="69.599999999999994" customHeight="1" x14ac:dyDescent="0.3">
      <c r="A7" s="67">
        <v>5</v>
      </c>
      <c r="B7" s="65" t="s">
        <v>159</v>
      </c>
      <c r="C7" s="356"/>
      <c r="D7" s="358"/>
      <c r="E7" s="358"/>
      <c r="F7" s="360"/>
      <c r="G7" s="352"/>
      <c r="H7" s="354"/>
    </row>
    <row r="8" spans="1:10" ht="78" customHeight="1" x14ac:dyDescent="0.3">
      <c r="A8" s="67">
        <v>6</v>
      </c>
      <c r="B8" s="65" t="s">
        <v>160</v>
      </c>
      <c r="C8" s="243"/>
      <c r="D8" s="230"/>
      <c r="E8" s="230"/>
      <c r="F8" s="244"/>
      <c r="G8" s="170" t="s">
        <v>167</v>
      </c>
      <c r="H8" s="171">
        <f>IF(AND(ISBLANK(C8)=FALSE,C8&gt;0),E8/C8,IF(AND(ISBLANK(E8)=FALSE,E8&gt;0),E8/C8,))</f>
        <v>0</v>
      </c>
    </row>
    <row r="9" spans="1:10" ht="102.6" customHeight="1" thickBot="1" x14ac:dyDescent="0.35">
      <c r="A9" s="68">
        <v>7</v>
      </c>
      <c r="B9" s="70" t="s">
        <v>151</v>
      </c>
      <c r="C9" s="245"/>
      <c r="D9" s="236"/>
      <c r="E9" s="236"/>
      <c r="F9" s="246"/>
      <c r="G9" s="172" t="s">
        <v>168</v>
      </c>
      <c r="H9" s="173">
        <f>IF(AND(ISBLANK(C9)=FALSE,C9&gt;0),F9/C9,IF(AND(ISBLANK(F9)=FALSE,F9&gt;0),F9/C9,))</f>
        <v>0</v>
      </c>
    </row>
    <row r="10" spans="1:10" ht="16.2" customHeight="1" thickBot="1" x14ac:dyDescent="0.35"/>
    <row r="11" spans="1:10" ht="54" customHeight="1" x14ac:dyDescent="0.3">
      <c r="A11" s="155"/>
      <c r="B11" s="71"/>
      <c r="C11" s="342" t="s">
        <v>149</v>
      </c>
      <c r="D11" s="343"/>
      <c r="E11" s="343"/>
      <c r="F11" s="344"/>
      <c r="I11" s="69"/>
    </row>
    <row r="12" spans="1:10" ht="54" customHeight="1" x14ac:dyDescent="0.3">
      <c r="A12" s="64"/>
      <c r="B12" s="71"/>
      <c r="C12" s="345"/>
      <c r="D12" s="346"/>
      <c r="E12" s="346"/>
      <c r="F12" s="347"/>
      <c r="H12" s="63"/>
      <c r="J12" s="63"/>
    </row>
    <row r="13" spans="1:10" ht="61.2" customHeight="1" x14ac:dyDescent="0.3">
      <c r="A13" s="64"/>
      <c r="B13" s="71"/>
      <c r="C13" s="345"/>
      <c r="D13" s="346"/>
      <c r="E13" s="346"/>
      <c r="F13" s="347"/>
      <c r="H13" s="63"/>
      <c r="J13" s="63"/>
    </row>
    <row r="14" spans="1:10" ht="91.8" customHeight="1" thickBot="1" x14ac:dyDescent="0.35">
      <c r="A14" s="64"/>
      <c r="B14" s="71"/>
      <c r="C14" s="348"/>
      <c r="D14" s="349"/>
      <c r="E14" s="349"/>
      <c r="F14" s="350"/>
      <c r="H14" s="63"/>
      <c r="J14" s="63"/>
    </row>
    <row r="15" spans="1:10" ht="14.4" customHeight="1" x14ac:dyDescent="0.3">
      <c r="C15" s="63"/>
      <c r="D15" s="63"/>
      <c r="E15" s="63"/>
      <c r="F15" s="63"/>
      <c r="G15" s="63"/>
      <c r="H15" s="63"/>
      <c r="I15" s="63"/>
      <c r="J15" s="63"/>
    </row>
    <row r="16" spans="1:10" ht="14.4" customHeight="1" x14ac:dyDescent="0.3">
      <c r="C16" s="63"/>
      <c r="D16" s="63"/>
      <c r="E16" s="63"/>
      <c r="F16" s="63"/>
      <c r="G16" s="63"/>
      <c r="H16" s="63"/>
      <c r="I16" s="63"/>
      <c r="J16" s="63"/>
    </row>
    <row r="17" spans="2:10" ht="14.4" customHeight="1" x14ac:dyDescent="0.3">
      <c r="B17" s="63"/>
      <c r="C17" s="63"/>
      <c r="D17" s="63"/>
      <c r="E17" s="63"/>
      <c r="F17" s="63"/>
      <c r="G17" s="63"/>
      <c r="H17" s="63"/>
      <c r="I17" s="63"/>
      <c r="J17" s="63"/>
    </row>
    <row r="18" spans="2:10" ht="14.4" customHeight="1" x14ac:dyDescent="0.3">
      <c r="B18" s="63"/>
      <c r="C18" s="63"/>
      <c r="D18" s="63"/>
      <c r="E18" s="63"/>
      <c r="F18" s="63"/>
      <c r="G18" s="63"/>
      <c r="H18" s="63"/>
      <c r="I18" s="63"/>
      <c r="J18" s="63"/>
    </row>
    <row r="19" spans="2:10" ht="14.4" customHeight="1" x14ac:dyDescent="0.3">
      <c r="B19" s="63"/>
      <c r="D19" s="63"/>
      <c r="E19" s="63"/>
      <c r="F19" s="63"/>
      <c r="G19" s="63"/>
      <c r="H19" s="63"/>
      <c r="I19" s="63"/>
      <c r="J19" s="63"/>
    </row>
    <row r="20" spans="2:10" ht="14.4" customHeight="1" x14ac:dyDescent="0.3">
      <c r="B20" s="63"/>
      <c r="D20" s="63"/>
      <c r="E20" s="63"/>
      <c r="F20" s="63"/>
      <c r="G20" s="63"/>
      <c r="H20" s="63"/>
      <c r="I20" s="63"/>
      <c r="J20" s="63"/>
    </row>
    <row r="21" spans="2:10" ht="14.4" customHeight="1" x14ac:dyDescent="0.3">
      <c r="B21" s="63"/>
      <c r="D21" s="63"/>
      <c r="E21" s="63"/>
      <c r="F21" s="63"/>
      <c r="G21" s="63"/>
      <c r="H21" s="63"/>
      <c r="I21" s="63"/>
      <c r="J21" s="63"/>
    </row>
    <row r="22" spans="2:10" ht="14.4" customHeight="1" x14ac:dyDescent="0.3">
      <c r="B22" s="63"/>
      <c r="D22" s="63"/>
      <c r="E22" s="63"/>
      <c r="F22" s="63"/>
      <c r="G22" s="63"/>
      <c r="H22" s="63"/>
      <c r="I22" s="63"/>
      <c r="J22" s="63"/>
    </row>
    <row r="23" spans="2:10" ht="14.4" customHeight="1" x14ac:dyDescent="0.3">
      <c r="B23" s="63"/>
      <c r="C23" s="63"/>
      <c r="D23" s="63"/>
      <c r="E23" s="63"/>
      <c r="F23" s="63"/>
      <c r="G23" s="63"/>
      <c r="H23" s="63"/>
      <c r="I23" s="63"/>
      <c r="J23" s="63"/>
    </row>
    <row r="24" spans="2:10" ht="14.4" customHeight="1" x14ac:dyDescent="0.3">
      <c r="B24" s="63"/>
      <c r="C24" s="63"/>
      <c r="D24" s="63"/>
      <c r="E24" s="63"/>
      <c r="F24" s="63"/>
      <c r="G24" s="63"/>
      <c r="H24" s="63"/>
      <c r="I24" s="63"/>
      <c r="J24" s="63"/>
    </row>
    <row r="25" spans="2:10" ht="14.4" customHeight="1" x14ac:dyDescent="0.3">
      <c r="B25" s="63"/>
      <c r="C25" s="63"/>
      <c r="D25" s="63"/>
      <c r="E25" s="63"/>
      <c r="F25" s="63"/>
      <c r="G25" s="63"/>
      <c r="H25" s="63"/>
      <c r="I25" s="63"/>
      <c r="J25" s="63"/>
    </row>
    <row r="26" spans="2:10" ht="14.4" customHeight="1" x14ac:dyDescent="0.3">
      <c r="B26" s="63"/>
      <c r="C26" s="63"/>
      <c r="D26" s="63"/>
      <c r="E26" s="63"/>
      <c r="F26" s="63"/>
      <c r="G26" s="63"/>
      <c r="H26" s="63"/>
      <c r="I26" s="63"/>
      <c r="J26" s="63"/>
    </row>
    <row r="27" spans="2:10" ht="14.4" customHeight="1" x14ac:dyDescent="0.3">
      <c r="B27" s="63"/>
      <c r="C27" s="63"/>
      <c r="D27" s="63"/>
      <c r="E27" s="63"/>
      <c r="F27" s="63"/>
      <c r="G27" s="63"/>
      <c r="H27" s="63"/>
      <c r="I27" s="63"/>
      <c r="J27" s="63"/>
    </row>
    <row r="28" spans="2:10" ht="15.6" customHeight="1" x14ac:dyDescent="0.3">
      <c r="C28" s="63"/>
      <c r="D28" s="63"/>
      <c r="E28" s="63"/>
      <c r="F28" s="63"/>
      <c r="G28" s="63"/>
      <c r="H28" s="63"/>
      <c r="I28" s="63"/>
      <c r="J28" s="63"/>
    </row>
    <row r="29" spans="2:10" ht="15.6" customHeight="1" x14ac:dyDescent="0.3">
      <c r="C29" s="63"/>
      <c r="D29" s="63"/>
      <c r="E29" s="63"/>
      <c r="F29" s="63"/>
      <c r="G29" s="63"/>
      <c r="H29" s="63"/>
      <c r="I29" s="63"/>
      <c r="J29" s="63"/>
    </row>
    <row r="30" spans="2:10" ht="15.6" customHeight="1" x14ac:dyDescent="0.3">
      <c r="C30" s="63"/>
      <c r="D30" s="63"/>
      <c r="E30" s="63"/>
      <c r="F30" s="63"/>
      <c r="G30" s="63"/>
      <c r="H30" s="63"/>
      <c r="I30" s="63"/>
      <c r="J30" s="63"/>
    </row>
    <row r="31" spans="2:10" ht="15.6" customHeight="1" x14ac:dyDescent="0.3">
      <c r="C31" s="63"/>
      <c r="D31" s="63"/>
      <c r="E31" s="63"/>
      <c r="F31" s="63"/>
      <c r="G31" s="63"/>
      <c r="H31" s="63"/>
      <c r="I31" s="63"/>
      <c r="J31" s="63"/>
    </row>
    <row r="32" spans="2:10" ht="15.6" customHeight="1" x14ac:dyDescent="0.3">
      <c r="C32" s="63"/>
      <c r="D32" s="63"/>
      <c r="E32" s="63"/>
      <c r="F32" s="63"/>
      <c r="G32" s="63"/>
      <c r="H32" s="63"/>
      <c r="I32" s="63"/>
      <c r="J32" s="63"/>
    </row>
    <row r="33" spans="3:10" ht="15.6" customHeight="1" x14ac:dyDescent="0.3">
      <c r="C33" s="63"/>
      <c r="D33" s="63"/>
      <c r="E33" s="63"/>
      <c r="F33" s="63"/>
      <c r="G33" s="63"/>
      <c r="H33" s="63"/>
      <c r="I33" s="63"/>
      <c r="J33" s="63"/>
    </row>
    <row r="34" spans="3:10" ht="15.6" customHeight="1" x14ac:dyDescent="0.3">
      <c r="C34" s="63"/>
      <c r="D34" s="63"/>
      <c r="E34" s="63"/>
      <c r="F34" s="63"/>
      <c r="G34" s="63"/>
      <c r="H34" s="63"/>
      <c r="I34" s="63"/>
      <c r="J34" s="63"/>
    </row>
    <row r="35" spans="3:10" ht="15.6" customHeight="1" x14ac:dyDescent="0.3">
      <c r="C35" s="63"/>
      <c r="D35" s="63"/>
      <c r="E35" s="63"/>
      <c r="F35" s="63"/>
      <c r="G35" s="63"/>
      <c r="H35" s="63"/>
      <c r="I35" s="63"/>
      <c r="J35" s="63"/>
    </row>
    <row r="36" spans="3:10" ht="15.6" customHeight="1" x14ac:dyDescent="0.3">
      <c r="C36" s="63"/>
      <c r="D36" s="63"/>
      <c r="E36" s="63"/>
      <c r="F36" s="63"/>
      <c r="G36" s="63"/>
      <c r="H36" s="63"/>
      <c r="I36" s="63"/>
      <c r="J36" s="63"/>
    </row>
  </sheetData>
  <sheetProtection password="C1FC" sheet="1" objects="1" scenarios="1"/>
  <mergeCells count="11">
    <mergeCell ref="B5:H5"/>
    <mergeCell ref="A2:H3"/>
    <mergeCell ref="F1:H1"/>
    <mergeCell ref="C11:F14"/>
    <mergeCell ref="G6:G7"/>
    <mergeCell ref="H6:H7"/>
    <mergeCell ref="B1:C1"/>
    <mergeCell ref="C6:C7"/>
    <mergeCell ref="D6:D7"/>
    <mergeCell ref="E6:E7"/>
    <mergeCell ref="F6:F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Summary</vt:lpstr>
      <vt:lpstr>WSA Scorecard </vt:lpstr>
      <vt:lpstr>Source Material</vt:lpstr>
      <vt:lpstr>Calculations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markt</dc:creator>
  <cp:lastModifiedBy>JTB</cp:lastModifiedBy>
  <dcterms:created xsi:type="dcterms:W3CDTF">2015-04-10T16:51:15Z</dcterms:created>
  <dcterms:modified xsi:type="dcterms:W3CDTF">2019-03-01T21:18:47Z</dcterms:modified>
</cp:coreProperties>
</file>